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Top Loss - Pool" sheetId="1" r:id="rId1"/>
    <sheet name="Notes" sheetId="2" r:id="rId2"/>
    <sheet name="ST Worksheet" sheetId="3" r:id="rId3"/>
    <sheet name="LT Worksheet" sheetId="4" r:id="rId4"/>
    <sheet name="FM Expense Analysis" sheetId="5" state="hidden" r:id="rId5"/>
  </sheets>
  <externalReferences>
    <externalReference r:id="rId8"/>
  </externalReferences>
  <definedNames>
    <definedName name="__123Graph_ARATIOS" hidden="1">'[1]A'!$F$38:$F$74</definedName>
    <definedName name="__123Graph_BRATIOS" hidden="1">'[1]A'!$H$38:$H$75</definedName>
    <definedName name="__123Graph_XCHART1" hidden="1">'[1]A'!$C$38:$C$46</definedName>
    <definedName name="__123Graph_XRATIOS" hidden="1">'[1]A'!$C$38:$C$74</definedName>
    <definedName name="Lenders" localSheetId="0">'Top Loss - Pool'!$AB$75:$AC$89</definedName>
    <definedName name="Lenders">#REF!</definedName>
    <definedName name="Lookup">#REF!</definedName>
    <definedName name="_xlnm.Print_Area" localSheetId="4">'FM Expense Analysis'!$A$1:$F$31</definedName>
    <definedName name="_xlnm.Print_Area" localSheetId="3">'LT Worksheet'!$A$1:$F$33</definedName>
    <definedName name="_xlnm.Print_Area" localSheetId="1">'Notes'!$A$1:$C$60</definedName>
    <definedName name="_xlnm.Print_Area" localSheetId="2">'ST Worksheet'!$A$1:$F$33</definedName>
    <definedName name="_xlnm.Print_Area" localSheetId="0">'Top Loss - Pool'!$A$1:$F$111</definedName>
    <definedName name="Watchlist">#REF!</definedName>
  </definedNames>
  <calcPr fullCalcOnLoad="1"/>
</workbook>
</file>

<file path=xl/sharedStrings.xml><?xml version="1.0" encoding="utf-8"?>
<sst xmlns="http://schemas.openxmlformats.org/spreadsheetml/2006/main" count="362" uniqueCount="269">
  <si>
    <t>PAGE 1</t>
  </si>
  <si>
    <t>PREPARED BY:</t>
  </si>
  <si>
    <t>FANNIE MAE</t>
  </si>
  <si>
    <t>I</t>
  </si>
  <si>
    <t>PROPERTY NAME:</t>
  </si>
  <si>
    <t>LENDER NAME:</t>
  </si>
  <si>
    <t>PROPERTY ADDRESS:</t>
  </si>
  <si>
    <t>CONTACT:</t>
  </si>
  <si>
    <t>CITY, STATE:</t>
  </si>
  <si>
    <t>PHONE #:</t>
  </si>
  <si>
    <t>PART 1</t>
  </si>
  <si>
    <t>LOAN AND DEFAULT INFORMATION</t>
  </si>
  <si>
    <t>ORIGINAL UPB:</t>
  </si>
  <si>
    <t>NOTE RATE:</t>
  </si>
  <si>
    <t>SCHEDULED UPB:</t>
  </si>
  <si>
    <t>CURRENT ACTUAL UPB:</t>
  </si>
  <si>
    <t>SERVICING FEE:</t>
  </si>
  <si>
    <t>GUARANTY FEE:</t>
  </si>
  <si>
    <t>TOTAL NUMBER OF UNITS:</t>
  </si>
  <si>
    <t>DUE DATE LPI:</t>
  </si>
  <si>
    <t>NOTE DATE:</t>
  </si>
  <si>
    <t>MATURITY DATE:</t>
  </si>
  <si>
    <t>PART 2</t>
  </si>
  <si>
    <t>FROM:</t>
  </si>
  <si>
    <t>TO:</t>
  </si>
  <si>
    <t>x DAYS OWED:</t>
  </si>
  <si>
    <t>[SPECIFY]</t>
  </si>
  <si>
    <t>PART 3</t>
  </si>
  <si>
    <t>PART 4</t>
  </si>
  <si>
    <t>UNAPPLIED FUNDS ACCOUNT:</t>
  </si>
  <si>
    <t>DATE:___________________</t>
  </si>
  <si>
    <t>REVIEWED BY:</t>
  </si>
  <si>
    <t>REQUESTED BY:</t>
  </si>
  <si>
    <t>APPROVED BY:</t>
  </si>
  <si>
    <t>II</t>
  </si>
  <si>
    <t>III</t>
  </si>
  <si>
    <t>Maximum Lender Loss</t>
  </si>
  <si>
    <t>Level</t>
  </si>
  <si>
    <t>Loss %</t>
  </si>
  <si>
    <t>Initial Reimbursement Base Allocation</t>
  </si>
  <si>
    <t>FNMA Loss</t>
  </si>
  <si>
    <t>Lender Loss</t>
  </si>
  <si>
    <t>Pari Passu</t>
  </si>
  <si>
    <t>Enter Loss Level</t>
  </si>
  <si>
    <t>Lender Deductible</t>
  </si>
  <si>
    <t>Deductible</t>
  </si>
  <si>
    <t>Property Disposition Costs</t>
  </si>
  <si>
    <t>Disposition %</t>
  </si>
  <si>
    <t>Asset Value &gt;</t>
  </si>
  <si>
    <t>Enter Asset Value</t>
  </si>
  <si>
    <t>VII, 102</t>
  </si>
  <si>
    <t>VII, 103</t>
  </si>
  <si>
    <t>VII, 401</t>
  </si>
  <si>
    <t>VII, 301(a)(i)</t>
  </si>
  <si>
    <t>FANNIE MAE LOAN #:</t>
  </si>
  <si>
    <t>FM Expense Analysis</t>
  </si>
  <si>
    <t>Property Name:</t>
  </si>
  <si>
    <t>Lender:</t>
  </si>
  <si>
    <t>Location:</t>
  </si>
  <si>
    <t>F/C Date:</t>
  </si>
  <si>
    <t>FM Loan #:</t>
  </si>
  <si>
    <t>Product Type:</t>
  </si>
  <si>
    <t>Receiver:</t>
  </si>
  <si>
    <t>Vendor</t>
  </si>
  <si>
    <t>Amount</t>
  </si>
  <si>
    <t>Date</t>
  </si>
  <si>
    <t>Delinquency Resolution Costs -</t>
  </si>
  <si>
    <t>Attorney/Legal Fees</t>
  </si>
  <si>
    <t>various</t>
  </si>
  <si>
    <t>PNA</t>
  </si>
  <si>
    <t>Appraisal</t>
  </si>
  <si>
    <t>TOTAL Delinquency Resolution Costs -</t>
  </si>
  <si>
    <t>Servicing Advances -</t>
  </si>
  <si>
    <t>TOTAL</t>
  </si>
  <si>
    <t>Escrow Analysis -</t>
  </si>
  <si>
    <t>Tax Escrow</t>
  </si>
  <si>
    <t>Insurance Escrow</t>
  </si>
  <si>
    <t>RR Escrow</t>
  </si>
  <si>
    <t>BALANCE</t>
  </si>
  <si>
    <t xml:space="preserve">Unapplied Funds - </t>
  </si>
  <si>
    <t>Asset Manager:</t>
  </si>
  <si>
    <t>Prepared by:</t>
  </si>
  <si>
    <t>Nikki Glover _______</t>
  </si>
  <si>
    <t>Revised:</t>
  </si>
  <si>
    <t>Environmental Report</t>
  </si>
  <si>
    <t>ABC Apartments</t>
  </si>
  <si>
    <t>1234 Main Street</t>
  </si>
  <si>
    <t>Anywhere, TX</t>
  </si>
  <si>
    <t>(212) 555-1212</t>
  </si>
  <si>
    <t>Joe Analyst</t>
  </si>
  <si>
    <t xml:space="preserve">Swept from </t>
  </si>
  <si>
    <t>SAM Manager _______</t>
  </si>
  <si>
    <t>LPI Date:</t>
  </si>
  <si>
    <t>BOV</t>
  </si>
  <si>
    <t>Other</t>
  </si>
  <si>
    <t>Pre-F/C Legal Only</t>
  </si>
  <si>
    <t>Greystone Servicing Corp</t>
  </si>
  <si>
    <t>HomeStreet Capital</t>
  </si>
  <si>
    <t>Column Guaranteed</t>
  </si>
  <si>
    <t>Deutsche Bank Berkshire Mortgage</t>
  </si>
  <si>
    <t>Grandbridge Real Estate</t>
  </si>
  <si>
    <t>HSBC Bank USA</t>
  </si>
  <si>
    <t>ICM Capital (Sovereign Bank)</t>
  </si>
  <si>
    <t>Wells Fargo Multifamily Capital</t>
  </si>
  <si>
    <t>Standard</t>
  </si>
  <si>
    <t>Greystone</t>
  </si>
  <si>
    <t>HomeStreet</t>
  </si>
  <si>
    <t>Column</t>
  </si>
  <si>
    <t>Deutsche</t>
  </si>
  <si>
    <t>Grandbridge</t>
  </si>
  <si>
    <t>HSBC</t>
  </si>
  <si>
    <t>ICM Capital</t>
  </si>
  <si>
    <t>Wells Fargo</t>
  </si>
  <si>
    <t>John Manager</t>
  </si>
  <si>
    <t>(212) 555-1234</t>
  </si>
  <si>
    <t>PART 1 - Loan and Default Information</t>
  </si>
  <si>
    <t>T&amp;I ESCROW BALANCE:</t>
  </si>
  <si>
    <t>Final balance of any funds in the custodial accounts for Taxes and Insurance.</t>
  </si>
  <si>
    <t>Final balance of any funds in the custodial accounts for Replacement Reserves.</t>
  </si>
  <si>
    <t>Any other funds held by the Lender or Fannie Mae in connection with the Property.</t>
  </si>
  <si>
    <t>SERVICER#:</t>
  </si>
  <si>
    <t>Servicer Mtg Bank</t>
  </si>
  <si>
    <t>LOSS LEVEL:</t>
  </si>
  <si>
    <t>Final Settlement of Loss Calculation Worksheet Notes</t>
  </si>
  <si>
    <t>DEAL NAME:</t>
  </si>
  <si>
    <t>DEAL ID:</t>
  </si>
  <si>
    <t>Independence Cash RE I (Flow Transaction)</t>
  </si>
  <si>
    <t>LENDER LOSS SHARING PERCENT:</t>
  </si>
  <si>
    <t>DELINQUENCY ADVANCES, IF ANY:</t>
  </si>
  <si>
    <t>FANNIE MAE PAID SERVICING ADVANCES:</t>
  </si>
  <si>
    <t>PASS-THROUGH RATE:</t>
  </si>
  <si>
    <t>ASSET VALUATION DATE :</t>
  </si>
  <si>
    <t>TOTAL AMOUNTS DUE:</t>
  </si>
  <si>
    <t>ADJUSTED LOAN BALANCE:</t>
  </si>
  <si>
    <t>CUMULATIVE UNPAID P&amp;I (AT PTR) IN EXCESS OF DQ ADVANCES, IF ANY:</t>
  </si>
  <si>
    <t>PARTIAL INTEREST DUE IN MONTH OF ASSET VALUATION DATE (AT PTR):</t>
  </si>
  <si>
    <t xml:space="preserve">PER DIEM INT: </t>
  </si>
  <si>
    <t>SUBTOTAL OF ADJUSTED LOAN BALANCE:</t>
  </si>
  <si>
    <t>LOSS CALCULATION</t>
  </si>
  <si>
    <t>LENDER PAYMENTS:</t>
  </si>
  <si>
    <t>SUB-TOTAL OF LENDER PAYMENTS:</t>
  </si>
  <si>
    <t>FANNIE MAE PAYMENTS:</t>
  </si>
  <si>
    <t>SUB-TOTAL OF FANNIE MAE PAYMENTS:</t>
  </si>
  <si>
    <t>TOTAL SOURCES:</t>
  </si>
  <si>
    <t>ASSET VALUE:</t>
  </si>
  <si>
    <t>REPLACEMENT RESERVES ESCROW BALANCE:</t>
  </si>
  <si>
    <t>COMPLETION REPAIR ESCROW ACCOUNT</t>
  </si>
  <si>
    <t>LETTERS OF CREDIT</t>
  </si>
  <si>
    <t>DISPOSITION COSTS:</t>
  </si>
  <si>
    <t>DISPOSITION PROCEEDS:</t>
  </si>
  <si>
    <t>TOTAL LOSS (EXCESS OF TOTAL AMOUNTS DUE OVER TOTAL SOURCES):</t>
  </si>
  <si>
    <t>MISSING COLLATERAL, IF ANY:</t>
  </si>
  <si>
    <t>LENDER CERTIFICATION, FANNIE MAE APPROVAL &amp; SIGNATURES</t>
  </si>
  <si>
    <t>LENDER HEREBY CERTIFIES THE ACCURACY OF THE INFORMATION PROVIDED TO FANNIE MAE ON THIS LOSS NOTIFICATION FORM:</t>
  </si>
  <si>
    <t>Instructions</t>
  </si>
  <si>
    <t>1)  If the Servicer preparing this form is a Successor Servicer and does not have loss sharing obligations complete Worksheet ST and follow the instructions there for completion of the Final Settlement of Loss Calculation</t>
  </si>
  <si>
    <t>2)  If the Servicer preparing this form is a Successor Servicer and has assumed loss sharing obligations complete Worksheet LT and follow the instructions there for completion of the Final Settlement of Loss Calculation</t>
  </si>
  <si>
    <t>MONTHLY P&amp;I PAYMENT (AT PASS-THROUGH RATE)</t>
  </si>
  <si>
    <t>CUMULATIVE UNPAID P&amp;I (AT PASS-THROUGH RATE):</t>
  </si>
  <si>
    <t>ASSET VALUATION DATE.</t>
  </si>
  <si>
    <t>Losses are determined based on the Pass-Through Rate (as defined in the Lender Contract).</t>
  </si>
  <si>
    <t>Sum of monthly unpaid P&amp;I and per diem amount through Asset Valuation Date</t>
  </si>
  <si>
    <t>Not adjusted for purposes of determining the Pass-Through Rate if the Lender is not the servicer of the loan (see ST Worksheet for adjustments in such event).</t>
  </si>
  <si>
    <t>Date of receipt of last full payment of P&amp;I.</t>
  </si>
  <si>
    <t>PART 2 - Loss Calculation</t>
  </si>
  <si>
    <t>DISPOSITION PROCEEDS</t>
  </si>
  <si>
    <t>DISPOSITION COSTS</t>
  </si>
  <si>
    <t>ASSET VALUE</t>
  </si>
  <si>
    <t>LETTERS OF CREDIT:</t>
  </si>
  <si>
    <t>MISSING COLLATERAL:</t>
  </si>
  <si>
    <t>Actual costs of realizing the Disposition Proceeds.</t>
  </si>
  <si>
    <t>Disposition Proceeds less Disposition Costs</t>
  </si>
  <si>
    <t>Final balance of any funds in the custodial accounts for Completion/Repair</t>
  </si>
  <si>
    <t>Approvals required from both Fannie Mae designees and the Lender's designee(s) (normally an officer of the Lender).</t>
  </si>
  <si>
    <t>ST WORKSHEET</t>
  </si>
  <si>
    <t>To be completed if Lender is no longer the Servicer of the Loan and the Successor Servicer does not have loss sharing obligations</t>
  </si>
  <si>
    <t>EXPENSE CATEGORY:</t>
  </si>
  <si>
    <t>REIMBURSABLE TO:</t>
  </si>
  <si>
    <t>Fannie Mae</t>
  </si>
  <si>
    <t>Successor Servicer</t>
  </si>
  <si>
    <t>Combined Fannie Mae and Successor Servicer</t>
  </si>
  <si>
    <t>Lender</t>
  </si>
  <si>
    <t>Delinquency Advances</t>
  </si>
  <si>
    <t>Servicing Advances</t>
  </si>
  <si>
    <t>Delinquency Resolution Costs</t>
  </si>
  <si>
    <t>Servicing Fee</t>
  </si>
  <si>
    <t xml:space="preserve">    Servicing Advances</t>
  </si>
  <si>
    <t xml:space="preserve">    Delinquency Advances:</t>
  </si>
  <si>
    <t xml:space="preserve">    Delinquency Resolution Costs:</t>
  </si>
  <si>
    <t xml:space="preserve">    Servicing Fee:</t>
  </si>
  <si>
    <t>Enter amount due to each party for unreimbursed Delinquency Advances, if any</t>
  </si>
  <si>
    <t>Enter amount due to each party for unreimbursed Servicing Advances</t>
  </si>
  <si>
    <t>Enter amount due to each party for unreimbursed Delinquency Resolution Costs</t>
  </si>
  <si>
    <t>Enter amount of Servicing Fee due to each party (including any portion of the Servicing Fee that remains due to the Lender following the servicing transfer)</t>
  </si>
  <si>
    <t>Complete the information in Part 6 for the Successor Servicer (and change the word “Lender” to “Successor Servicer”)</t>
  </si>
  <si>
    <t>LT WORKSHEET</t>
  </si>
  <si>
    <t>To be completed if Lender is no longer the Servicer of the Loan and the Successor Servicer has assumed loss sharing obligations</t>
  </si>
  <si>
    <t>Original Lender</t>
  </si>
  <si>
    <t>If Successor Servicer is not responsible for Original Lender expenditures (if any) contact Fannie Mae Loss Mitigation for further instructions</t>
  </si>
  <si>
    <t>000402</t>
  </si>
  <si>
    <t>LENDER PAID DELINQUENCY RESOLUTION COSTS:</t>
  </si>
  <si>
    <t>FANNIE MAE PAID DELINQUENCY RESOLUTION COSTS:</t>
  </si>
  <si>
    <t>LENDER PAID SERVICING ADVANCES:</t>
  </si>
  <si>
    <t>UNPAID LENDER SERVICING FEE:</t>
  </si>
  <si>
    <t>LOAN TYPE</t>
  </si>
  <si>
    <t>FANNIE MAE PAID SERVICING ADVANCES, IF ANY:</t>
  </si>
  <si>
    <t>CALCULATION OF RECOURSE OBLIGATION</t>
  </si>
  <si>
    <t>CURRENT RECOURSE OBLIGATION:</t>
  </si>
  <si>
    <t>REMAINING RECOURSE OBLIGATION:</t>
  </si>
  <si>
    <t>Servicing Fee due and unpaid to Lender.</t>
  </si>
  <si>
    <t>PART 3 - Calculation of Recourse Obligation</t>
  </si>
  <si>
    <t>Enter the amount under “Combined Fannie Mae and Successor Servicer” for Servicing Advances in the table above as the figure for Fannie Mae Servicing Advances in the Final Settlement of Loss Calculation</t>
  </si>
  <si>
    <t>FROM 12/01/07 TO 03/01/08</t>
  </si>
  <si>
    <t>ADJUSTED TOTAL LOSS</t>
  </si>
  <si>
    <t>CUMULATIVE UNPAID P&amp;I AT PTR:</t>
  </si>
  <si>
    <t>MONTHLY P&amp;I PAYMENT AT PTR:</t>
  </si>
  <si>
    <t>UNAMORTIZED PREMIUM, IF ANY:</t>
  </si>
  <si>
    <t>OTHER ABC:</t>
  </si>
  <si>
    <t>SUPPLEMENTAL RECOVERIES:</t>
  </si>
  <si>
    <t>ADDITIONAL BORROWER COLLATERAL:</t>
  </si>
  <si>
    <t>Fannie Mae may request other supporting documentation and/or may exercise its rights to verify and adjust amounts and payments due post loss settlement.</t>
  </si>
  <si>
    <t>Detail for this part can be found in the Loan Documents or the Lender Contract with the exception of the shaded items on the form which are briefly explained below. Supporting documentation required from the Lender includes (but is not limited to): Amortization Schedule, Delinquent Loan Report and Collateral Notification Form.</t>
  </si>
  <si>
    <t>Scheduled Unpaid Principal Balance of the Mortgage Loan on the last day immediately preceding the Asset Valuation Date (adjusted for condemnation and insurance proceeds and other similar items resulting in unscheduled prepayment; not adjusted for Delinquency Advances).</t>
  </si>
  <si>
    <t>UNAMORTIZED PREMIUM:</t>
  </si>
  <si>
    <t>Gross proceeds of Property sale, Note Sale, Discounted Loan Payoff or other Disposition of Property/Mortgage Loan.</t>
  </si>
  <si>
    <t>OTHER ADDITIONAL BORROWER COLLATERAL:</t>
  </si>
  <si>
    <t>Specify.</t>
  </si>
  <si>
    <t>Any balance that still may be drawn on an L/C or other credit support that is held by the Lender or Fannie Mae.</t>
  </si>
  <si>
    <t>REDUCTION OF RECOURSE OBLIGATION (LESSER OF (X) ADJUSTED TOTAL LOSS AND (Y) CURRENT RECOURSE OBLIGATION)</t>
  </si>
  <si>
    <t>Actual unpaid principal balance of the Mortgage Loan on the day preceding Asset Valuation Date (not adjusted for Delinquency Advances).</t>
  </si>
  <si>
    <t>Instructions:  Where there has been a servicing transfer (but the Successor Servicer does not have loss sharing obligations) complete the following worksheet and enter the information as indicated below on the Loss Notification Form.</t>
  </si>
  <si>
    <t>Enter amounts under “Lender” in the table above as the Lender figures for those items in the form.</t>
  </si>
  <si>
    <t>Complete the entries on the form for PREPARED BY and LENDER INFORMATION for the Successor Servicer</t>
  </si>
  <si>
    <t>Complete the information in Part 6 of the form for the Successor Servicer (and change the word “Lender” to “Successor Servicer”)</t>
  </si>
  <si>
    <t>Note:  The certification in Part 6 of the form by the Successor Servicer is limited to the Successor Servicer’s knowledge with respect to amounts paid by the Lender (unless otherwise agreed by the Sucecssor Servicer and Fannie Mae)</t>
  </si>
  <si>
    <t>Instructions:  Where there has been a servicing transfer (and the Successor Servicer has assumed loss sharing obligations) complete the following worksheet and enter the information as indicated below on the Loss Notification Form.</t>
  </si>
  <si>
    <t>If Successor Servicer is responsible for Original Lender expenditures (if any) those amounts should be combined and entered as the Lender figures for the applicable items on the form.</t>
  </si>
  <si>
    <t>Note:  The certification in Part 6 by the Successor Servicer is limited to the Successor Servicer’s knowledge with respect to amounts paid by the Original Lender (unless otherwise agreed by the Successor Servicer and Fannie Mae).</t>
  </si>
  <si>
    <t>Any escrow, reserve or other collateral for the Loan or any L/C or other credit support not collected or drawn or otherwise not available due to Lender breach of Lender Contract.</t>
  </si>
  <si>
    <t>PAGE 2</t>
  </si>
  <si>
    <t>SERVICER LOAN #:</t>
  </si>
  <si>
    <t>FANNIE MAE DELINQUENCY RESOLUTION COSTS:</t>
  </si>
  <si>
    <t>LENDER DELINQUENCY RESOLUTION COSTS:</t>
  </si>
  <si>
    <t>NPA CASH or MBS</t>
  </si>
  <si>
    <t>PART 4 - Authorization and Signatures</t>
  </si>
  <si>
    <t>OTHER AMOUNTS SPECIFIED IN SWAT:</t>
  </si>
  <si>
    <t>Enter the sum of the amounts under “Combined Fannie Mae and Successor Servicer” for Delinquency Advances, Return on Delinquency Advances, Delinquency Resolution Costs and Servicing Fee in the table above as the figure for Fannie Mae Delinquency Resolution</t>
  </si>
  <si>
    <t>Payment as between the Successor Servicer and Fannie Mae will be allocated based on their respective expenditures set forth above (in the case of any shortfall of funds to make payment, Fannie Mae and Successor Servicer will settle in accordance with thei</t>
  </si>
  <si>
    <t xml:space="preserve">3)  Generally there are no differences between the loss computation and allocation between the Lender (or successor loss sharing party) and Fannie Mae for pool and flow delivery of Loans unless the Adjusted Total Loss determined in accordance with this Loss Notification Form exceeds the Current Recourse Obligation in a flow delivery contract – if that occurs contact Fannie Mae Top Loss Management for further instructions </t>
  </si>
  <si>
    <t>To be completed by Fannie Mae Top Loss Management</t>
  </si>
  <si>
    <t>To be completed by Fannie Mae Top Loss Management.</t>
  </si>
  <si>
    <t>Recoveries on deficiency claims, guaranties, indemnities, insurance or condemnation recoveries or similar amounts that are part of the SWAT.</t>
  </si>
  <si>
    <r>
      <t>NOTE:</t>
    </r>
    <r>
      <rPr>
        <sz val="10"/>
        <rFont val="Arial"/>
        <family val="0"/>
      </rPr>
      <t xml:space="preserve">  The computation in this worksheet is used only for a Disposition and not a Loan Modification.  In the case of a Loan Modification, the appropriate form should be used.</t>
    </r>
  </si>
  <si>
    <t>Costs incurred by Lender (other than Disposition Costs) to effect a Disposition of the Mortgage Loan/Property and collection of related claims as provided in the Servicer Workout Action Template.  Does not include Excluded Lender Costs (i.e. Lender Workout costs, legal fees for Lender’s counsel or Lender costs to acquire the Mortgage Loan/Property for its own account).</t>
  </si>
  <si>
    <t xml:space="preserve">Date of Property sale, Note Sale, Discounted Loan Payoff or other Disposition of Property/Mortgage Loan; if Supplemental Recoveries (e.g. deficiency claim, guaranties, indemnities, insurance or condemnation recoveries or similar amounts) are part of the Servicer Workout Action Template, the Asset Valuation Date may be extended to reflect the time of recovery of those amounts as provided in the SWAT. </t>
  </si>
  <si>
    <t>If the Adjusted Total Loss exceeds the Current Recourse Obligation, then a loss sharing payment may be due from Fannie Mae to the Lender in accordance with the computations set out in Part 4 of the form. Fannie Mae Top Loss Management should be contacted for instructions.</t>
  </si>
  <si>
    <t>If the Adjusted Total Loss exceeds the Current Recourse Obligation, then the transaction has become Primary Risk to Fannie Mae and Fannie Mae Loss Mitigation and Fannie Mae Top Loss Mitigation should be contacted for instructions.</t>
  </si>
  <si>
    <t>Secondary Risk – Pool Level</t>
  </si>
  <si>
    <t>GENERAL - Secondary Risk – Pool Level</t>
  </si>
  <si>
    <t>2.5%</t>
  </si>
  <si>
    <r>
      <rPr>
        <sz val="10"/>
        <color indexed="10"/>
        <rFont val="Arial"/>
        <family val="2"/>
      </rPr>
      <t>Made</t>
    </r>
    <r>
      <rPr>
        <sz val="10"/>
        <rFont val="Arial"/>
        <family val="2"/>
      </rPr>
      <t xml:space="preserve"> by Lender out of its own funds for taxes, assessments, insurance premiums, maintenance and other items (other than P&amp;I ) owed or expended, pursuant to Lender's obligations to Fannie Mae.  Does not include Excluded Lender Costs.</t>
    </r>
  </si>
  <si>
    <r>
      <t xml:space="preserve">Equals 100% of P&amp;I shortfall for up to 4 month period </t>
    </r>
    <r>
      <rPr>
        <sz val="10"/>
        <color indexed="10"/>
        <rFont val="Arial"/>
        <family val="2"/>
      </rPr>
      <t>made</t>
    </r>
    <r>
      <rPr>
        <sz val="10"/>
        <rFont val="Arial"/>
        <family val="0"/>
      </rPr>
      <t xml:space="preserve"> by Lender (based on Pass-Through Rate).</t>
    </r>
  </si>
  <si>
    <t>As of [Date of Fannie Mae Approval of LNF]</t>
  </si>
  <si>
    <r>
      <rPr>
        <b/>
        <sz val="12"/>
        <rFont val="Arial MT"/>
        <family val="0"/>
      </rPr>
      <t>DATE:</t>
    </r>
    <r>
      <rPr>
        <b/>
        <sz val="12"/>
        <color indexed="12"/>
        <rFont val="Arial MT"/>
        <family val="2"/>
      </rPr>
      <t xml:space="preserve"> </t>
    </r>
  </si>
  <si>
    <t>FINAL LOSS NOTIFICATION FORM – SECONDARY RISK MORTGAGE LOAN</t>
  </si>
  <si>
    <t xml:space="preserve">TITLE:  </t>
  </si>
  <si>
    <t xml:space="preserve">NAME:  </t>
  </si>
  <si>
    <t xml:space="preserve">NAME:    </t>
  </si>
  <si>
    <r>
      <t xml:space="preserve">Final Loss Notification Form – Secondary Risk Mortgage Loan </t>
    </r>
    <r>
      <rPr>
        <b/>
        <sz val="9"/>
        <rFont val="Arial MT"/>
        <family val="0"/>
      </rPr>
      <t xml:space="preserve">Form 4817 </t>
    </r>
    <r>
      <rPr>
        <sz val="9"/>
        <rFont val="Arial MT"/>
        <family val="0"/>
      </rPr>
      <t xml:space="preserve">
© 2023 Fannie Mae          August 2023</t>
    </r>
  </si>
</sst>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
    <numFmt numFmtId="166" formatCode="0_)"/>
    <numFmt numFmtId="167" formatCode="&quot;$&quot;#,##0.00"/>
    <numFmt numFmtId="168" formatCode="0.0000%"/>
    <numFmt numFmtId="169" formatCode="dd\-mmm\-yy"/>
    <numFmt numFmtId="170" formatCode="&quot;$&quot;#,##0"/>
    <numFmt numFmtId="171" formatCode="&quot;$&quot;#,##0.00;\(&quot;$&quot;#,##0.00\)"/>
    <numFmt numFmtId="172" formatCode="_(&quot;$&quot;* #,##0.0_);_(&quot;$&quot;* \(#,##0.0\);_(&quot;$&quot;* &quot;-&quot;??_);_(@_)"/>
    <numFmt numFmtId="173" formatCode="_(&quot;$&quot;* #,##0_);_(&quot;$&quot;* \(#,##0\);_(&quot;$&quot;* &quot;-&quot;??_);_(@_)"/>
    <numFmt numFmtId="174" formatCode="&quot;$&quot;#,##0.0"/>
    <numFmt numFmtId="175" formatCode="&quot;$&quot;#,##0.0_);[Red]\(&quot;$&quot;#,##0.0\)"/>
    <numFmt numFmtId="176" formatCode="m/d/yy"/>
    <numFmt numFmtId="177" formatCode="0.0%"/>
    <numFmt numFmtId="178" formatCode="_#\,##0&quot;months&quot;"/>
    <numFmt numFmtId="179" formatCode="_#\,##0&quot; months&quot;"/>
    <numFmt numFmtId="180" formatCode="_#0&quot; months&quot;"/>
    <numFmt numFmtId="181" formatCode="mm/dd/yy"/>
    <numFmt numFmtId="182" formatCode="&quot;Yes&quot;;&quot;Yes&quot;;&quot;No&quot;"/>
    <numFmt numFmtId="183" formatCode="&quot;True&quot;;&quot;True&quot;;&quot;False&quot;"/>
    <numFmt numFmtId="184" formatCode="&quot;On&quot;;&quot;On&quot;;&quot;Off&quot;"/>
    <numFmt numFmtId="185" formatCode="&quot;$&quot;#,##0.00000_);\(&quot;$&quot;#,##0.00000\)"/>
    <numFmt numFmtId="186" formatCode="&quot;$&quot;#,##0.000_);\(&quot;$&quot;#,##0.000\)"/>
    <numFmt numFmtId="187" formatCode="[$-409]dddd\,\ mmmm\ dd\,\ yyyy"/>
    <numFmt numFmtId="188" formatCode="m/d/yyyy;@"/>
    <numFmt numFmtId="189" formatCode="dd\-mmm\-yy_)"/>
    <numFmt numFmtId="190" formatCode="mmm\-yy_)"/>
    <numFmt numFmtId="191" formatCode="0.00000_)"/>
    <numFmt numFmtId="192" formatCode="&quot;$&quot;#,##0.00;[Red]&quot;$&quot;#,##0.00"/>
    <numFmt numFmtId="193" formatCode="mmm\-yyyy"/>
    <numFmt numFmtId="194" formatCode="[$€-2]\ #,##0.00_);[Red]\([$€-2]\ #,##0.00\)"/>
    <numFmt numFmtId="195" formatCode="_(* #,##0.0_);_(* \(#,##0.0\);_(* &quot;-&quot;??_);_(@_)"/>
    <numFmt numFmtId="196" formatCode="_(* #,##0_);_(* \(#,##0\);_(* &quot;-&quot;??_);_(@_)"/>
    <numFmt numFmtId="197" formatCode="&quot;$&quot;#,##0.000_);[Red]\(&quot;$&quot;#,##0.000\)"/>
    <numFmt numFmtId="198" formatCode="&quot;$&quot;#,##0.0000_);[Red]\(&quot;$&quot;#,##0.0000\)"/>
    <numFmt numFmtId="199" formatCode="_(* #,##0.000_);_(* \(#,##0.000\);_(* &quot;-&quot;??_);_(@_)"/>
    <numFmt numFmtId="200" formatCode="_(* #,##0.0000_);_(* \(#,##0.0000\);_(* &quot;-&quot;??_);_(@_)"/>
    <numFmt numFmtId="201" formatCode="#,##0.0_);[Red]\(#,##0.0\)"/>
    <numFmt numFmtId="202" formatCode="_(&quot;$&quot;* #,##0.00_);_(&quot;$&quot;* \(#,##0.00\);_(&quot;$&quot;* 0.00_);_(@_)"/>
    <numFmt numFmtId="203" formatCode="0.00000%"/>
    <numFmt numFmtId="204" formatCode="mm/dd/yy;@"/>
    <numFmt numFmtId="205" formatCode="00000"/>
  </numFmts>
  <fonts count="87">
    <font>
      <sz val="10"/>
      <name val="Arial"/>
      <family val="0"/>
    </font>
    <font>
      <u val="single"/>
      <sz val="10"/>
      <color indexed="36"/>
      <name val="Arial"/>
      <family val="2"/>
    </font>
    <font>
      <u val="single"/>
      <sz val="10"/>
      <color indexed="12"/>
      <name val="Arial"/>
      <family val="2"/>
    </font>
    <font>
      <sz val="12"/>
      <name val="Arial MT"/>
      <family val="0"/>
    </font>
    <font>
      <b/>
      <sz val="10"/>
      <name val="TimesNewRomanPS"/>
      <family val="1"/>
    </font>
    <font>
      <b/>
      <sz val="14"/>
      <name val="Arial MT"/>
      <family val="2"/>
    </font>
    <font>
      <b/>
      <sz val="15"/>
      <color indexed="12"/>
      <name val="Courier"/>
      <family val="3"/>
    </font>
    <font>
      <b/>
      <sz val="12"/>
      <name val="Arial MT"/>
      <family val="2"/>
    </font>
    <font>
      <b/>
      <sz val="12"/>
      <color indexed="12"/>
      <name val="Arial MT"/>
      <family val="2"/>
    </font>
    <font>
      <sz val="10"/>
      <color indexed="12"/>
      <name val="Courier"/>
      <family val="0"/>
    </font>
    <font>
      <b/>
      <sz val="24"/>
      <name val="Arial MT"/>
      <family val="2"/>
    </font>
    <font>
      <b/>
      <sz val="24"/>
      <color indexed="12"/>
      <name val="Times New Roman"/>
      <family val="1"/>
    </font>
    <font>
      <b/>
      <i/>
      <sz val="10"/>
      <name val="TimesNewRomanPS"/>
      <family val="1"/>
    </font>
    <font>
      <b/>
      <sz val="14"/>
      <color indexed="12"/>
      <name val="Arial MT"/>
      <family val="2"/>
    </font>
    <font>
      <b/>
      <sz val="10"/>
      <color indexed="12"/>
      <name val="Courier"/>
      <family val="3"/>
    </font>
    <font>
      <sz val="10"/>
      <name val="Arial MT"/>
      <family val="0"/>
    </font>
    <font>
      <sz val="12"/>
      <name val="Arial"/>
      <family val="2"/>
    </font>
    <font>
      <sz val="10"/>
      <name val="TimesNewRomanPS"/>
      <family val="1"/>
    </font>
    <font>
      <u val="single"/>
      <sz val="12"/>
      <name val="Arial MT"/>
      <family val="0"/>
    </font>
    <font>
      <sz val="10"/>
      <color indexed="12"/>
      <name val="Arial MT"/>
      <family val="0"/>
    </font>
    <font>
      <sz val="12"/>
      <color indexed="12"/>
      <name val="Arial MT"/>
      <family val="0"/>
    </font>
    <font>
      <b/>
      <i/>
      <sz val="12"/>
      <name val="Arial MT"/>
      <family val="2"/>
    </font>
    <font>
      <b/>
      <u val="single"/>
      <sz val="12"/>
      <name val="Arial MT"/>
      <family val="2"/>
    </font>
    <font>
      <b/>
      <sz val="12"/>
      <color indexed="8"/>
      <name val="Arial MT"/>
      <family val="0"/>
    </font>
    <font>
      <b/>
      <sz val="10"/>
      <color indexed="8"/>
      <name val="Arial"/>
      <family val="2"/>
    </font>
    <font>
      <sz val="12"/>
      <color indexed="8"/>
      <name val="Arial MT"/>
      <family val="0"/>
    </font>
    <font>
      <sz val="10"/>
      <color indexed="12"/>
      <name val="Arial"/>
      <family val="2"/>
    </font>
    <font>
      <sz val="12"/>
      <color indexed="10"/>
      <name val="Arial"/>
      <family val="2"/>
    </font>
    <font>
      <sz val="8"/>
      <color indexed="12"/>
      <name val="Arial"/>
      <family val="2"/>
    </font>
    <font>
      <sz val="8"/>
      <name val="Arial MT"/>
      <family val="0"/>
    </font>
    <font>
      <b/>
      <u val="single"/>
      <sz val="11"/>
      <name val="Arial MT"/>
      <family val="0"/>
    </font>
    <font>
      <i/>
      <sz val="10"/>
      <name val="Arial MT"/>
      <family val="0"/>
    </font>
    <font>
      <sz val="8"/>
      <name val="Arial"/>
      <family val="2"/>
    </font>
    <font>
      <b/>
      <u val="single"/>
      <sz val="10"/>
      <name val="Arial"/>
      <family val="2"/>
    </font>
    <font>
      <i/>
      <sz val="10"/>
      <name val="Arial"/>
      <family val="2"/>
    </font>
    <font>
      <b/>
      <u val="single"/>
      <sz val="14"/>
      <name val="Arial"/>
      <family val="2"/>
    </font>
    <font>
      <b/>
      <sz val="14"/>
      <name val="Arial"/>
      <family val="2"/>
    </font>
    <font>
      <sz val="9"/>
      <name val="Arial"/>
      <family val="2"/>
    </font>
    <font>
      <b/>
      <sz val="10"/>
      <color indexed="12"/>
      <name val="Arial MT"/>
      <family val="2"/>
    </font>
    <font>
      <b/>
      <i/>
      <sz val="12"/>
      <name val="Arial mt"/>
      <family val="0"/>
    </font>
    <font>
      <b/>
      <sz val="12"/>
      <name val="Arial"/>
      <family val="2"/>
    </font>
    <font>
      <i/>
      <sz val="12"/>
      <name val="Arial MT"/>
      <family val="0"/>
    </font>
    <font>
      <b/>
      <sz val="10"/>
      <name val="Arial"/>
      <family val="2"/>
    </font>
    <font>
      <b/>
      <sz val="16"/>
      <color indexed="12"/>
      <name val="Times New Roman"/>
      <family val="1"/>
    </font>
    <font>
      <i/>
      <sz val="9"/>
      <name val="Arial"/>
      <family val="2"/>
    </font>
    <font>
      <sz val="12"/>
      <color indexed="12"/>
      <name val="Arial"/>
      <family val="2"/>
    </font>
    <font>
      <sz val="9"/>
      <name val="Arial MT"/>
      <family val="0"/>
    </font>
    <font>
      <b/>
      <sz val="9"/>
      <name val="Arial MT"/>
      <family val="0"/>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30"/>
      <name val="Arial MT"/>
      <family val="0"/>
    </font>
    <font>
      <b/>
      <sz val="12"/>
      <color indexed="3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70C0"/>
      <name val="Arial MT"/>
      <family val="0"/>
    </font>
    <font>
      <b/>
      <sz val="12"/>
      <color rgb="FF0033CC"/>
      <name val="Arial M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0"/>
        <bgColor indexed="64"/>
      </patternFill>
    </fill>
    <fill>
      <patternFill patternType="solid">
        <fgColor theme="0"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style="medium"/>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color indexed="63"/>
      </left>
      <right>
        <color indexed="63"/>
      </right>
      <top style="thin"/>
      <bottom style="thin"/>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75">
    <xf numFmtId="0" fontId="0" fillId="0" borderId="0" xfId="0" applyAlignment="1">
      <alignment/>
    </xf>
    <xf numFmtId="0" fontId="3" fillId="0" borderId="0" xfId="58">
      <alignment/>
      <protection/>
    </xf>
    <xf numFmtId="0" fontId="7" fillId="0" borderId="10" xfId="58" applyFont="1" applyBorder="1" applyAlignment="1">
      <alignment horizontal="center"/>
      <protection/>
    </xf>
    <xf numFmtId="0" fontId="7" fillId="0" borderId="11" xfId="58" applyFont="1" applyBorder="1" applyAlignment="1">
      <alignment horizontal="center"/>
      <protection/>
    </xf>
    <xf numFmtId="9" fontId="3" fillId="0" borderId="11" xfId="58" applyNumberFormat="1" applyFont="1" applyBorder="1">
      <alignment/>
      <protection/>
    </xf>
    <xf numFmtId="0" fontId="7" fillId="0" borderId="12" xfId="58" applyFont="1" applyBorder="1" applyAlignment="1">
      <alignment horizontal="center"/>
      <protection/>
    </xf>
    <xf numFmtId="9" fontId="3" fillId="0" borderId="13" xfId="58" applyNumberFormat="1" applyFont="1" applyBorder="1">
      <alignment/>
      <protection/>
    </xf>
    <xf numFmtId="0" fontId="23" fillId="0" borderId="10" xfId="58" applyFont="1" applyBorder="1" applyAlignment="1">
      <alignment horizontal="center"/>
      <protection/>
    </xf>
    <xf numFmtId="9" fontId="25" fillId="0" borderId="0" xfId="58" applyNumberFormat="1" applyFont="1" applyBorder="1">
      <alignment/>
      <protection/>
    </xf>
    <xf numFmtId="9" fontId="25" fillId="0" borderId="11" xfId="58" applyNumberFormat="1" applyFont="1" applyBorder="1">
      <alignment/>
      <protection/>
    </xf>
    <xf numFmtId="0" fontId="3" fillId="0" borderId="0" xfId="58" applyFont="1">
      <alignment/>
      <protection/>
    </xf>
    <xf numFmtId="0" fontId="7" fillId="0" borderId="14" xfId="58" applyFont="1" applyBorder="1" applyAlignment="1">
      <alignment horizontal="center"/>
      <protection/>
    </xf>
    <xf numFmtId="0" fontId="23" fillId="0" borderId="14" xfId="58" applyFont="1" applyBorder="1" applyAlignment="1">
      <alignment horizontal="center"/>
      <protection/>
    </xf>
    <xf numFmtId="0" fontId="7" fillId="0" borderId="15" xfId="58" applyFont="1" applyBorder="1" applyAlignment="1">
      <alignment horizontal="center"/>
      <protection/>
    </xf>
    <xf numFmtId="0" fontId="3" fillId="0" borderId="16" xfId="58" applyBorder="1">
      <alignment/>
      <protection/>
    </xf>
    <xf numFmtId="0" fontId="7" fillId="0" borderId="17" xfId="58" applyFont="1" applyBorder="1">
      <alignment/>
      <protection/>
    </xf>
    <xf numFmtId="167" fontId="3" fillId="0" borderId="10" xfId="58" applyNumberFormat="1" applyBorder="1">
      <alignment/>
      <protection/>
    </xf>
    <xf numFmtId="167" fontId="3" fillId="0" borderId="12" xfId="58" applyNumberFormat="1" applyBorder="1">
      <alignment/>
      <protection/>
    </xf>
    <xf numFmtId="177" fontId="3" fillId="0" borderId="11" xfId="61" applyNumberFormat="1" applyFont="1" applyBorder="1" applyAlignment="1">
      <alignment/>
    </xf>
    <xf numFmtId="177" fontId="3" fillId="0" borderId="13" xfId="61" applyNumberFormat="1" applyFont="1" applyBorder="1" applyAlignment="1">
      <alignment/>
    </xf>
    <xf numFmtId="0" fontId="3" fillId="0" borderId="0" xfId="58" applyFont="1" applyAlignment="1">
      <alignment horizontal="right"/>
      <protection/>
    </xf>
    <xf numFmtId="0" fontId="27" fillId="0" borderId="0" xfId="58" applyFont="1" applyProtection="1">
      <alignment/>
      <protection/>
    </xf>
    <xf numFmtId="0" fontId="5" fillId="0" borderId="18" xfId="57" applyFont="1" applyBorder="1">
      <alignment/>
      <protection/>
    </xf>
    <xf numFmtId="0" fontId="3" fillId="0" borderId="19" xfId="57" applyBorder="1">
      <alignment/>
      <protection/>
    </xf>
    <xf numFmtId="0" fontId="3" fillId="0" borderId="0" xfId="57">
      <alignment/>
      <protection/>
    </xf>
    <xf numFmtId="0" fontId="3" fillId="0" borderId="0" xfId="57" applyAlignment="1">
      <alignment horizontal="right"/>
      <protection/>
    </xf>
    <xf numFmtId="0" fontId="7" fillId="0" borderId="0" xfId="57" applyFont="1">
      <alignment/>
      <protection/>
    </xf>
    <xf numFmtId="0" fontId="3" fillId="0" borderId="0" xfId="57" applyAlignment="1">
      <alignment horizontal="left"/>
      <protection/>
    </xf>
    <xf numFmtId="14" fontId="3" fillId="0" borderId="0" xfId="57" applyNumberFormat="1" applyAlignment="1">
      <alignment horizontal="center"/>
      <protection/>
    </xf>
    <xf numFmtId="0" fontId="7" fillId="0" borderId="0" xfId="57" applyFont="1" applyAlignment="1">
      <alignment horizontal="left"/>
      <protection/>
    </xf>
    <xf numFmtId="14" fontId="3" fillId="0" borderId="0" xfId="57" applyNumberFormat="1">
      <alignment/>
      <protection/>
    </xf>
    <xf numFmtId="0" fontId="3" fillId="0" borderId="0" xfId="57" applyAlignment="1">
      <alignment horizontal="center"/>
      <protection/>
    </xf>
    <xf numFmtId="0" fontId="3" fillId="33" borderId="0" xfId="57" applyFill="1">
      <alignment/>
      <protection/>
    </xf>
    <xf numFmtId="0" fontId="18" fillId="0" borderId="0" xfId="57" applyFont="1" applyAlignment="1">
      <alignment horizontal="left" indent="2"/>
      <protection/>
    </xf>
    <xf numFmtId="40" fontId="30" fillId="0" borderId="0" xfId="57" applyNumberFormat="1" applyFont="1">
      <alignment/>
      <protection/>
    </xf>
    <xf numFmtId="0" fontId="30" fillId="0" borderId="0" xfId="57" applyFont="1" applyAlignment="1">
      <alignment horizontal="center"/>
      <protection/>
    </xf>
    <xf numFmtId="0" fontId="7" fillId="0" borderId="0" xfId="57" applyFont="1" applyAlignment="1">
      <alignment/>
      <protection/>
    </xf>
    <xf numFmtId="0" fontId="3" fillId="0" borderId="0" xfId="57" applyAlignment="1">
      <alignment horizontal="left" indent="2"/>
      <protection/>
    </xf>
    <xf numFmtId="40" fontId="3" fillId="0" borderId="0" xfId="57" applyNumberFormat="1">
      <alignment/>
      <protection/>
    </xf>
    <xf numFmtId="0" fontId="3" fillId="0" borderId="20" xfId="57" applyBorder="1" applyAlignment="1">
      <alignment horizontal="left" indent="2"/>
      <protection/>
    </xf>
    <xf numFmtId="0" fontId="3" fillId="0" borderId="20" xfId="57" applyBorder="1">
      <alignment/>
      <protection/>
    </xf>
    <xf numFmtId="40" fontId="3" fillId="0" borderId="20" xfId="57" applyNumberFormat="1" applyBorder="1">
      <alignment/>
      <protection/>
    </xf>
    <xf numFmtId="14" fontId="3" fillId="0" borderId="20" xfId="57" applyNumberFormat="1" applyBorder="1" applyAlignment="1">
      <alignment horizontal="center"/>
      <protection/>
    </xf>
    <xf numFmtId="0" fontId="7" fillId="0" borderId="0" xfId="57" applyFont="1" applyFill="1" applyBorder="1" applyAlignment="1">
      <alignment horizontal="left"/>
      <protection/>
    </xf>
    <xf numFmtId="40" fontId="7" fillId="0" borderId="0" xfId="57" applyNumberFormat="1" applyFont="1" applyBorder="1">
      <alignment/>
      <protection/>
    </xf>
    <xf numFmtId="44" fontId="7" fillId="0" borderId="21" xfId="44" applyFont="1" applyBorder="1" applyAlignment="1">
      <alignment/>
    </xf>
    <xf numFmtId="0" fontId="15" fillId="0" borderId="0" xfId="57" applyFont="1">
      <alignment/>
      <protection/>
    </xf>
    <xf numFmtId="40" fontId="7" fillId="0" borderId="21" xfId="57" applyNumberFormat="1" applyFont="1" applyBorder="1">
      <alignment/>
      <protection/>
    </xf>
    <xf numFmtId="0" fontId="3" fillId="0" borderId="0" xfId="57" applyFill="1" applyBorder="1" applyAlignment="1">
      <alignment horizontal="left" indent="2"/>
      <protection/>
    </xf>
    <xf numFmtId="0" fontId="3" fillId="0" borderId="20" xfId="57" applyFill="1" applyBorder="1" applyAlignment="1">
      <alignment horizontal="left" indent="2"/>
      <protection/>
    </xf>
    <xf numFmtId="40" fontId="7" fillId="0" borderId="22" xfId="57" applyNumberFormat="1" applyFont="1" applyBorder="1">
      <alignment/>
      <protection/>
    </xf>
    <xf numFmtId="0" fontId="7" fillId="0" borderId="0" xfId="57" applyFont="1" applyFill="1" applyBorder="1" applyAlignment="1">
      <alignment/>
      <protection/>
    </xf>
    <xf numFmtId="40" fontId="3" fillId="0" borderId="0" xfId="57" applyNumberFormat="1" applyFill="1" applyBorder="1">
      <alignment/>
      <protection/>
    </xf>
    <xf numFmtId="0" fontId="31" fillId="0" borderId="0" xfId="57" applyFont="1" applyAlignment="1">
      <alignment horizontal="right"/>
      <protection/>
    </xf>
    <xf numFmtId="14" fontId="31" fillId="0" borderId="0" xfId="57" applyNumberFormat="1" applyFont="1" applyAlignment="1">
      <alignment horizontal="left"/>
      <protection/>
    </xf>
    <xf numFmtId="7" fontId="20" fillId="34" borderId="0" xfId="58" applyNumberFormat="1" applyFont="1" applyFill="1" applyProtection="1">
      <alignment/>
      <protection/>
    </xf>
    <xf numFmtId="0" fontId="4" fillId="35" borderId="0" xfId="58" applyFont="1" applyFill="1" applyProtection="1">
      <alignment/>
      <protection/>
    </xf>
    <xf numFmtId="0" fontId="6" fillId="35" borderId="0" xfId="58" applyFont="1" applyFill="1" applyBorder="1" applyProtection="1">
      <alignment/>
      <protection/>
    </xf>
    <xf numFmtId="0" fontId="3" fillId="35" borderId="0" xfId="58" applyFill="1">
      <alignment/>
      <protection/>
    </xf>
    <xf numFmtId="0" fontId="3" fillId="35" borderId="0" xfId="58" applyFill="1" applyProtection="1">
      <alignment/>
      <protection/>
    </xf>
    <xf numFmtId="0" fontId="3" fillId="35" borderId="0" xfId="58" applyFill="1" applyBorder="1" applyProtection="1">
      <alignment/>
      <protection/>
    </xf>
    <xf numFmtId="0" fontId="0" fillId="35" borderId="0" xfId="58" applyFont="1" applyFill="1" applyProtection="1">
      <alignment/>
      <protection/>
    </xf>
    <xf numFmtId="0" fontId="10" fillId="35" borderId="0" xfId="58" applyFont="1" applyFill="1" applyProtection="1">
      <alignment/>
      <protection/>
    </xf>
    <xf numFmtId="0" fontId="3" fillId="35" borderId="23" xfId="58" applyFill="1" applyBorder="1" applyProtection="1">
      <alignment/>
      <protection/>
    </xf>
    <xf numFmtId="0" fontId="3" fillId="35" borderId="16" xfId="58" applyFill="1" applyBorder="1" applyProtection="1">
      <alignment/>
      <protection/>
    </xf>
    <xf numFmtId="0" fontId="9" fillId="35" borderId="24" xfId="58" applyFont="1" applyFill="1" applyBorder="1" applyProtection="1">
      <alignment/>
      <protection/>
    </xf>
    <xf numFmtId="0" fontId="3" fillId="35" borderId="24" xfId="58" applyFill="1" applyBorder="1" applyProtection="1">
      <alignment/>
      <protection/>
    </xf>
    <xf numFmtId="0" fontId="6" fillId="35" borderId="17" xfId="58" applyFont="1" applyFill="1" applyBorder="1" applyProtection="1">
      <alignment/>
      <protection locked="0"/>
    </xf>
    <xf numFmtId="0" fontId="3" fillId="35" borderId="10" xfId="58" applyFill="1" applyBorder="1" applyProtection="1">
      <alignment/>
      <protection/>
    </xf>
    <xf numFmtId="0" fontId="9" fillId="35" borderId="0" xfId="58" applyFont="1" applyFill="1" applyProtection="1">
      <alignment/>
      <protection/>
    </xf>
    <xf numFmtId="0" fontId="9" fillId="35" borderId="11" xfId="58" applyFont="1" applyFill="1" applyBorder="1" applyProtection="1">
      <alignment/>
      <protection locked="0"/>
    </xf>
    <xf numFmtId="0" fontId="14" fillId="35" borderId="11" xfId="58" applyFont="1" applyFill="1" applyBorder="1" applyAlignment="1" applyProtection="1">
      <alignment horizontal="center"/>
      <protection locked="0"/>
    </xf>
    <xf numFmtId="0" fontId="20" fillId="35" borderId="23" xfId="58" applyFont="1" applyFill="1" applyBorder="1" applyAlignment="1" applyProtection="1">
      <alignment horizontal="left"/>
      <protection/>
    </xf>
    <xf numFmtId="0" fontId="7" fillId="35" borderId="0" xfId="58" applyFont="1" applyFill="1" applyProtection="1">
      <alignment/>
      <protection/>
    </xf>
    <xf numFmtId="0" fontId="3" fillId="35" borderId="17" xfId="58" applyFill="1" applyBorder="1" applyProtection="1">
      <alignment/>
      <protection/>
    </xf>
    <xf numFmtId="0" fontId="15" fillId="35" borderId="0" xfId="58" applyFont="1" applyFill="1" applyAlignment="1" applyProtection="1">
      <alignment horizontal="center"/>
      <protection/>
    </xf>
    <xf numFmtId="0" fontId="15" fillId="35" borderId="11" xfId="58" applyFont="1" applyFill="1" applyBorder="1" applyAlignment="1" applyProtection="1">
      <alignment horizontal="center"/>
      <protection/>
    </xf>
    <xf numFmtId="7" fontId="20" fillId="35" borderId="0" xfId="58" applyNumberFormat="1" applyFont="1" applyFill="1" applyProtection="1">
      <alignment/>
      <protection/>
    </xf>
    <xf numFmtId="0" fontId="16" fillId="35" borderId="0" xfId="58" applyFont="1" applyFill="1" applyProtection="1">
      <alignment/>
      <protection/>
    </xf>
    <xf numFmtId="0" fontId="3" fillId="35" borderId="0" xfId="58" applyFont="1" applyFill="1" applyProtection="1">
      <alignment/>
      <protection/>
    </xf>
    <xf numFmtId="10" fontId="9" fillId="35" borderId="11" xfId="61" applyNumberFormat="1" applyFont="1" applyFill="1" applyBorder="1" applyAlignment="1" applyProtection="1">
      <alignment horizontal="center"/>
      <protection locked="0"/>
    </xf>
    <xf numFmtId="204" fontId="20" fillId="34" borderId="0" xfId="58" applyNumberFormat="1" applyFont="1" applyFill="1" applyAlignment="1" applyProtection="1">
      <alignment horizontal="center"/>
      <protection/>
    </xf>
    <xf numFmtId="165" fontId="3" fillId="35" borderId="0" xfId="61" applyNumberFormat="1" applyFont="1" applyFill="1" applyAlignment="1" applyProtection="1">
      <alignment horizontal="center"/>
      <protection/>
    </xf>
    <xf numFmtId="204" fontId="20" fillId="35" borderId="0" xfId="58" applyNumberFormat="1" applyFont="1" applyFill="1" applyAlignment="1" applyProtection="1">
      <alignment horizontal="center"/>
      <protection/>
    </xf>
    <xf numFmtId="0" fontId="3" fillId="35" borderId="11" xfId="58" applyFill="1" applyBorder="1" applyProtection="1">
      <alignment/>
      <protection locked="0"/>
    </xf>
    <xf numFmtId="0" fontId="3" fillId="35" borderId="10" xfId="58" applyFont="1" applyFill="1" applyBorder="1" applyProtection="1">
      <alignment/>
      <protection/>
    </xf>
    <xf numFmtId="0" fontId="16" fillId="35" borderId="10" xfId="58" applyFont="1" applyFill="1" applyBorder="1" applyProtection="1">
      <alignment/>
      <protection/>
    </xf>
    <xf numFmtId="0" fontId="7" fillId="35" borderId="10" xfId="58" applyFont="1" applyFill="1" applyBorder="1" applyProtection="1">
      <alignment/>
      <protection/>
    </xf>
    <xf numFmtId="0" fontId="3" fillId="35" borderId="12" xfId="58" applyFill="1" applyBorder="1" applyProtection="1">
      <alignment/>
      <protection/>
    </xf>
    <xf numFmtId="0" fontId="3" fillId="35" borderId="10" xfId="58" applyFill="1" applyBorder="1" applyAlignment="1" applyProtection="1">
      <alignment horizontal="center"/>
      <protection/>
    </xf>
    <xf numFmtId="0" fontId="18" fillId="35" borderId="10" xfId="58" applyFont="1" applyFill="1" applyBorder="1" applyAlignment="1" applyProtection="1">
      <alignment horizontal="left"/>
      <protection/>
    </xf>
    <xf numFmtId="0" fontId="7" fillId="35" borderId="10" xfId="58" applyFont="1" applyFill="1" applyBorder="1" applyAlignment="1" applyProtection="1">
      <alignment horizontal="center"/>
      <protection/>
    </xf>
    <xf numFmtId="0" fontId="3" fillId="35" borderId="10" xfId="58" applyFill="1" applyBorder="1" applyAlignment="1" applyProtection="1">
      <alignment horizontal="left"/>
      <protection/>
    </xf>
    <xf numFmtId="0" fontId="3" fillId="35" borderId="12" xfId="58" applyFill="1" applyBorder="1" applyAlignment="1" applyProtection="1">
      <alignment horizontal="center"/>
      <protection/>
    </xf>
    <xf numFmtId="196" fontId="20" fillId="35" borderId="0" xfId="42" applyNumberFormat="1" applyFont="1" applyFill="1" applyAlignment="1" applyProtection="1">
      <alignment/>
      <protection/>
    </xf>
    <xf numFmtId="7" fontId="26" fillId="35" borderId="0" xfId="58" applyNumberFormat="1" applyFont="1" applyFill="1" applyProtection="1">
      <alignment/>
      <protection locked="0"/>
    </xf>
    <xf numFmtId="7" fontId="28" fillId="35" borderId="0" xfId="58" applyNumberFormat="1" applyFont="1" applyFill="1" applyProtection="1">
      <alignment/>
      <protection/>
    </xf>
    <xf numFmtId="0" fontId="28" fillId="35" borderId="0" xfId="58" applyFont="1" applyFill="1" applyProtection="1">
      <alignment/>
      <protection/>
    </xf>
    <xf numFmtId="165" fontId="9" fillId="35" borderId="11" xfId="58" applyNumberFormat="1" applyFont="1" applyFill="1" applyBorder="1" applyProtection="1">
      <alignment/>
      <protection locked="0"/>
    </xf>
    <xf numFmtId="164" fontId="9" fillId="35" borderId="11" xfId="58" applyNumberFormat="1" applyFont="1" applyFill="1" applyBorder="1" applyAlignment="1" applyProtection="1">
      <alignment horizontal="left"/>
      <protection locked="0"/>
    </xf>
    <xf numFmtId="14" fontId="9" fillId="35" borderId="11" xfId="58" applyNumberFormat="1" applyFont="1" applyFill="1" applyBorder="1" applyAlignment="1" applyProtection="1">
      <alignment horizontal="right"/>
      <protection locked="0"/>
    </xf>
    <xf numFmtId="0" fontId="7" fillId="35" borderId="24" xfId="58" applyFont="1" applyFill="1" applyBorder="1" applyProtection="1">
      <alignment/>
      <protection/>
    </xf>
    <xf numFmtId="0" fontId="3" fillId="35" borderId="11" xfId="58" applyFill="1" applyBorder="1" applyProtection="1">
      <alignment/>
      <protection/>
    </xf>
    <xf numFmtId="7" fontId="7" fillId="35" borderId="0" xfId="58" applyNumberFormat="1" applyFont="1" applyFill="1" applyProtection="1">
      <alignment/>
      <protection/>
    </xf>
    <xf numFmtId="0" fontId="17" fillId="35" borderId="0" xfId="58" applyFont="1" applyFill="1" applyProtection="1">
      <alignment/>
      <protection/>
    </xf>
    <xf numFmtId="0" fontId="19" fillId="35" borderId="0" xfId="58" applyFont="1" applyFill="1" applyProtection="1">
      <alignment/>
      <protection/>
    </xf>
    <xf numFmtId="0" fontId="3" fillId="35" borderId="0" xfId="58" applyFill="1" applyAlignment="1" applyProtection="1">
      <alignment horizontal="right"/>
      <protection/>
    </xf>
    <xf numFmtId="204" fontId="8" fillId="35" borderId="0" xfId="58" applyNumberFormat="1" applyFont="1" applyFill="1" applyAlignment="1" applyProtection="1">
      <alignment horizontal="right"/>
      <protection/>
    </xf>
    <xf numFmtId="204" fontId="8" fillId="35" borderId="11" xfId="58" applyNumberFormat="1" applyFont="1" applyFill="1" applyBorder="1" applyAlignment="1" applyProtection="1">
      <alignment horizontal="right"/>
      <protection/>
    </xf>
    <xf numFmtId="0" fontId="9" fillId="35" borderId="11" xfId="58" applyFont="1" applyFill="1" applyBorder="1" applyProtection="1">
      <alignment/>
      <protection/>
    </xf>
    <xf numFmtId="7" fontId="7" fillId="35" borderId="11" xfId="58" applyNumberFormat="1" applyFont="1" applyFill="1" applyBorder="1" applyProtection="1">
      <alignment/>
      <protection/>
    </xf>
    <xf numFmtId="10" fontId="31" fillId="35" borderId="11" xfId="58" applyNumberFormat="1" applyFont="1" applyFill="1" applyBorder="1" applyAlignment="1" applyProtection="1">
      <alignment horizontal="center"/>
      <protection/>
    </xf>
    <xf numFmtId="8" fontId="3" fillId="35" borderId="0" xfId="58" applyNumberFormat="1" applyFill="1" applyProtection="1">
      <alignment/>
      <protection/>
    </xf>
    <xf numFmtId="7" fontId="7" fillId="35" borderId="25" xfId="58" applyNumberFormat="1" applyFont="1" applyFill="1" applyBorder="1" applyProtection="1">
      <alignment/>
      <protection/>
    </xf>
    <xf numFmtId="0" fontId="3" fillId="35" borderId="13" xfId="58" applyFill="1" applyBorder="1" applyProtection="1">
      <alignment/>
      <protection/>
    </xf>
    <xf numFmtId="0" fontId="21" fillId="35" borderId="0" xfId="58" applyFont="1" applyFill="1" applyProtection="1">
      <alignment/>
      <protection/>
    </xf>
    <xf numFmtId="0" fontId="3" fillId="35" borderId="0" xfId="58" applyFill="1" applyAlignment="1" applyProtection="1">
      <alignment horizontal="center"/>
      <protection/>
    </xf>
    <xf numFmtId="0" fontId="0" fillId="35" borderId="0" xfId="0" applyFill="1" applyAlignment="1">
      <alignment/>
    </xf>
    <xf numFmtId="0" fontId="3" fillId="35" borderId="0" xfId="58" applyFill="1" applyAlignment="1" applyProtection="1">
      <alignment horizontal="left"/>
      <protection locked="0"/>
    </xf>
    <xf numFmtId="0" fontId="9" fillId="35" borderId="23" xfId="58" applyFont="1" applyFill="1" applyBorder="1" applyProtection="1">
      <alignment/>
      <protection/>
    </xf>
    <xf numFmtId="0" fontId="3" fillId="35" borderId="23" xfId="58" applyFill="1" applyBorder="1" applyAlignment="1" applyProtection="1">
      <alignment horizontal="center"/>
      <protection/>
    </xf>
    <xf numFmtId="0" fontId="8" fillId="35" borderId="24" xfId="58" applyFont="1" applyFill="1" applyBorder="1" applyProtection="1">
      <alignment/>
      <protection locked="0"/>
    </xf>
    <xf numFmtId="0" fontId="8" fillId="35" borderId="0" xfId="58" applyFont="1" applyFill="1" applyProtection="1">
      <alignment/>
      <protection locked="0"/>
    </xf>
    <xf numFmtId="0" fontId="9" fillId="35" borderId="13" xfId="58" applyFont="1" applyFill="1" applyBorder="1" applyProtection="1">
      <alignment/>
      <protection/>
    </xf>
    <xf numFmtId="0" fontId="33" fillId="35" borderId="0" xfId="0" applyFont="1" applyFill="1" applyAlignment="1">
      <alignment/>
    </xf>
    <xf numFmtId="0" fontId="20" fillId="35" borderId="0" xfId="58" applyFont="1" applyFill="1" applyAlignment="1" applyProtection="1">
      <alignment horizontal="center"/>
      <protection/>
    </xf>
    <xf numFmtId="0" fontId="15" fillId="35" borderId="0" xfId="58" applyFont="1" applyFill="1" applyBorder="1" applyAlignment="1" applyProtection="1">
      <alignment horizontal="left" indent="2"/>
      <protection/>
    </xf>
    <xf numFmtId="0" fontId="0" fillId="35" borderId="0" xfId="58" applyFont="1" applyFill="1" applyBorder="1" applyAlignment="1" applyProtection="1">
      <alignment horizontal="left" indent="2"/>
      <protection/>
    </xf>
    <xf numFmtId="0" fontId="0" fillId="35" borderId="0" xfId="0" applyFill="1" applyBorder="1" applyAlignment="1">
      <alignment/>
    </xf>
    <xf numFmtId="0" fontId="33" fillId="35" borderId="0" xfId="0" applyFont="1" applyFill="1" applyBorder="1" applyAlignment="1">
      <alignment/>
    </xf>
    <xf numFmtId="0" fontId="0" fillId="35" borderId="0" xfId="0" applyFill="1" applyBorder="1" applyAlignment="1">
      <alignment wrapText="1"/>
    </xf>
    <xf numFmtId="0" fontId="34" fillId="35" borderId="0" xfId="0" applyFont="1" applyFill="1" applyBorder="1" applyAlignment="1">
      <alignment wrapText="1"/>
    </xf>
    <xf numFmtId="0" fontId="35" fillId="35" borderId="0" xfId="0" applyFont="1" applyFill="1" applyBorder="1" applyAlignment="1">
      <alignment/>
    </xf>
    <xf numFmtId="0" fontId="36" fillId="35" borderId="0" xfId="0" applyFont="1" applyFill="1" applyBorder="1" applyAlignment="1">
      <alignment/>
    </xf>
    <xf numFmtId="8" fontId="7" fillId="35" borderId="14" xfId="58" applyNumberFormat="1" applyFont="1" applyFill="1" applyBorder="1" applyProtection="1">
      <alignment/>
      <protection/>
    </xf>
    <xf numFmtId="0" fontId="7" fillId="35" borderId="10" xfId="58" applyFont="1" applyFill="1" applyBorder="1" applyAlignment="1" applyProtection="1">
      <alignment horizontal="right"/>
      <protection/>
    </xf>
    <xf numFmtId="0" fontId="5" fillId="35" borderId="0" xfId="58" applyFont="1" applyFill="1" applyBorder="1" applyAlignment="1" applyProtection="1">
      <alignment horizontal="left"/>
      <protection/>
    </xf>
    <xf numFmtId="0" fontId="5" fillId="35" borderId="0" xfId="58" applyFont="1" applyFill="1" applyBorder="1" applyProtection="1">
      <alignment/>
      <protection/>
    </xf>
    <xf numFmtId="0" fontId="11" fillId="35" borderId="0" xfId="58" applyFont="1" applyFill="1" applyBorder="1" applyAlignment="1" applyProtection="1">
      <alignment horizontal="left"/>
      <protection locked="0"/>
    </xf>
    <xf numFmtId="0" fontId="12" fillId="35" borderId="0" xfId="58" applyFont="1" applyFill="1" applyBorder="1" applyAlignment="1" applyProtection="1">
      <alignment horizontal="center" vertical="center" wrapText="1"/>
      <protection/>
    </xf>
    <xf numFmtId="0" fontId="37" fillId="35" borderId="0" xfId="0" applyFont="1" applyFill="1" applyAlignment="1">
      <alignment/>
    </xf>
    <xf numFmtId="0" fontId="3" fillId="35" borderId="10" xfId="58" applyFont="1" applyFill="1" applyBorder="1" applyProtection="1">
      <alignment/>
      <protection/>
    </xf>
    <xf numFmtId="10" fontId="20" fillId="35" borderId="0" xfId="58" applyNumberFormat="1" applyFont="1" applyFill="1" applyBorder="1" applyProtection="1">
      <alignment/>
      <protection/>
    </xf>
    <xf numFmtId="0" fontId="3" fillId="35" borderId="0" xfId="58" applyFont="1" applyFill="1" applyBorder="1" applyProtection="1">
      <alignment/>
      <protection/>
    </xf>
    <xf numFmtId="0" fontId="9" fillId="35" borderId="0" xfId="58" applyFont="1" applyFill="1" applyBorder="1" applyProtection="1">
      <alignment/>
      <protection/>
    </xf>
    <xf numFmtId="0" fontId="6" fillId="35" borderId="0" xfId="58" applyFont="1" applyFill="1" applyBorder="1" applyProtection="1">
      <alignment/>
      <protection locked="0"/>
    </xf>
    <xf numFmtId="0" fontId="3" fillId="35" borderId="23" xfId="58" applyFont="1" applyFill="1" applyBorder="1" applyProtection="1">
      <alignment/>
      <protection/>
    </xf>
    <xf numFmtId="10" fontId="20" fillId="35" borderId="23" xfId="58" applyNumberFormat="1" applyFont="1" applyFill="1" applyBorder="1" applyProtection="1">
      <alignment/>
      <protection/>
    </xf>
    <xf numFmtId="0" fontId="9" fillId="35" borderId="23" xfId="58" applyFont="1" applyFill="1" applyBorder="1" applyProtection="1">
      <alignment/>
      <protection locked="0"/>
    </xf>
    <xf numFmtId="0" fontId="38" fillId="35" borderId="0" xfId="58" applyFont="1" applyFill="1" applyBorder="1" applyProtection="1">
      <alignment/>
      <protection locked="0"/>
    </xf>
    <xf numFmtId="0" fontId="9" fillId="35" borderId="0" xfId="58" applyFont="1" applyFill="1" applyBorder="1" applyProtection="1">
      <alignment/>
      <protection locked="0"/>
    </xf>
    <xf numFmtId="0" fontId="7" fillId="0" borderId="16" xfId="58" applyFont="1" applyBorder="1" applyAlignment="1">
      <alignment horizontal="center"/>
      <protection/>
    </xf>
    <xf numFmtId="0" fontId="7" fillId="0" borderId="17" xfId="58" applyFont="1" applyBorder="1" applyAlignment="1">
      <alignment horizontal="center"/>
      <protection/>
    </xf>
    <xf numFmtId="0" fontId="3" fillId="35" borderId="10" xfId="58" applyFont="1" applyFill="1" applyBorder="1" applyAlignment="1" applyProtection="1">
      <alignment wrapText="1"/>
      <protection/>
    </xf>
    <xf numFmtId="165" fontId="20" fillId="34" borderId="0" xfId="61" applyNumberFormat="1" applyFont="1" applyFill="1" applyAlignment="1" applyProtection="1">
      <alignment horizontal="center"/>
      <protection/>
    </xf>
    <xf numFmtId="0" fontId="3" fillId="35" borderId="10" xfId="58" applyFill="1" applyBorder="1" applyAlignment="1" applyProtection="1">
      <alignment wrapText="1"/>
      <protection/>
    </xf>
    <xf numFmtId="8" fontId="37" fillId="0" borderId="0" xfId="0" applyNumberFormat="1" applyFont="1" applyAlignment="1">
      <alignment/>
    </xf>
    <xf numFmtId="0" fontId="3" fillId="35" borderId="10" xfId="58" applyFont="1" applyFill="1" applyBorder="1" applyAlignment="1" applyProtection="1">
      <alignment horizontal="right"/>
      <protection/>
    </xf>
    <xf numFmtId="7" fontId="7" fillId="35" borderId="0" xfId="58" applyNumberFormat="1" applyFont="1" applyFill="1" applyAlignment="1" applyProtection="1">
      <alignment horizontal="right"/>
      <protection/>
    </xf>
    <xf numFmtId="7" fontId="16" fillId="35" borderId="0" xfId="58" applyNumberFormat="1" applyFont="1" applyFill="1" applyProtection="1">
      <alignment/>
      <protection/>
    </xf>
    <xf numFmtId="7" fontId="40" fillId="35" borderId="0" xfId="58" applyNumberFormat="1" applyFont="1" applyFill="1" applyProtection="1">
      <alignment/>
      <protection/>
    </xf>
    <xf numFmtId="0" fontId="3" fillId="35" borderId="10" xfId="58" applyFont="1" applyFill="1" applyBorder="1" applyAlignment="1" applyProtection="1">
      <alignment horizontal="left"/>
      <protection/>
    </xf>
    <xf numFmtId="7" fontId="7" fillId="35" borderId="0" xfId="58" applyNumberFormat="1" applyFont="1" applyFill="1" applyProtection="1">
      <alignment/>
      <protection/>
    </xf>
    <xf numFmtId="0" fontId="7" fillId="35" borderId="10" xfId="58" applyFont="1" applyFill="1" applyBorder="1" applyAlignment="1" applyProtection="1">
      <alignment horizontal="left" wrapText="1"/>
      <protection/>
    </xf>
    <xf numFmtId="0" fontId="3" fillId="35" borderId="10" xfId="58" applyFont="1" applyFill="1" applyBorder="1" applyAlignment="1" applyProtection="1">
      <alignment horizontal="left" wrapText="1"/>
      <protection/>
    </xf>
    <xf numFmtId="8" fontId="21" fillId="35" borderId="0" xfId="58" applyNumberFormat="1" applyFont="1" applyFill="1" applyProtection="1">
      <alignment/>
      <protection/>
    </xf>
    <xf numFmtId="0" fontId="7" fillId="35" borderId="16" xfId="58" applyFont="1" applyFill="1" applyBorder="1" applyProtection="1">
      <alignment/>
      <protection/>
    </xf>
    <xf numFmtId="0" fontId="7" fillId="35" borderId="10" xfId="58" applyFont="1" applyFill="1" applyBorder="1" applyProtection="1">
      <alignment/>
      <protection/>
    </xf>
    <xf numFmtId="0" fontId="3" fillId="35" borderId="23" xfId="58" applyFill="1" applyBorder="1">
      <alignment/>
      <protection/>
    </xf>
    <xf numFmtId="7" fontId="7" fillId="35" borderId="0" xfId="58" applyNumberFormat="1" applyFont="1" applyFill="1" applyBorder="1" applyProtection="1">
      <alignment/>
      <protection/>
    </xf>
    <xf numFmtId="0" fontId="0" fillId="35" borderId="0" xfId="0" applyFont="1" applyFill="1" applyAlignment="1">
      <alignment wrapText="1"/>
    </xf>
    <xf numFmtId="0" fontId="0" fillId="35" borderId="11" xfId="0" applyFont="1" applyFill="1" applyBorder="1" applyAlignment="1">
      <alignment wrapText="1"/>
    </xf>
    <xf numFmtId="0" fontId="42" fillId="35" borderId="0" xfId="0" applyFont="1" applyFill="1" applyBorder="1" applyAlignment="1">
      <alignment/>
    </xf>
    <xf numFmtId="0" fontId="15" fillId="35" borderId="0" xfId="58" applyFont="1" applyFill="1" applyBorder="1" applyAlignment="1" applyProtection="1">
      <alignment horizontal="left" vertical="center" wrapText="1"/>
      <protection/>
    </xf>
    <xf numFmtId="0" fontId="15" fillId="35" borderId="0" xfId="58" applyFont="1" applyFill="1" applyBorder="1" applyAlignment="1" applyProtection="1">
      <alignment horizontal="left" vertical="center" wrapText="1"/>
      <protection/>
    </xf>
    <xf numFmtId="0" fontId="0" fillId="35" borderId="0" xfId="58" applyFont="1" applyFill="1" applyBorder="1" applyAlignment="1" applyProtection="1">
      <alignment horizontal="left" vertical="center" wrapText="1"/>
      <protection/>
    </xf>
    <xf numFmtId="0" fontId="0" fillId="35" borderId="0" xfId="0" applyFont="1" applyFill="1" applyBorder="1" applyAlignment="1">
      <alignment wrapText="1"/>
    </xf>
    <xf numFmtId="0" fontId="0" fillId="35" borderId="0" xfId="0" applyFill="1" applyAlignment="1">
      <alignment wrapText="1"/>
    </xf>
    <xf numFmtId="0" fontId="0" fillId="35" borderId="21" xfId="0" applyFill="1" applyBorder="1" applyAlignment="1">
      <alignment wrapText="1"/>
    </xf>
    <xf numFmtId="8" fontId="0" fillId="35" borderId="21" xfId="0" applyNumberFormat="1" applyFill="1" applyBorder="1" applyAlignment="1">
      <alignment wrapText="1"/>
    </xf>
    <xf numFmtId="0" fontId="42" fillId="35" borderId="21" xfId="0" applyFont="1" applyFill="1" applyBorder="1" applyAlignment="1">
      <alignment wrapText="1"/>
    </xf>
    <xf numFmtId="0" fontId="42" fillId="35" borderId="21" xfId="0" applyFont="1" applyFill="1" applyBorder="1" applyAlignment="1">
      <alignment horizontal="center" wrapText="1"/>
    </xf>
    <xf numFmtId="0" fontId="42" fillId="35" borderId="0" xfId="0" applyFont="1" applyFill="1" applyAlignment="1">
      <alignment/>
    </xf>
    <xf numFmtId="0" fontId="42" fillId="36" borderId="0" xfId="0" applyFont="1" applyFill="1" applyAlignment="1">
      <alignment/>
    </xf>
    <xf numFmtId="0" fontId="34" fillId="35" borderId="0" xfId="0" applyFont="1" applyFill="1" applyAlignment="1">
      <alignment/>
    </xf>
    <xf numFmtId="0" fontId="37" fillId="0" borderId="21" xfId="0" applyFont="1" applyBorder="1" applyAlignment="1">
      <alignment/>
    </xf>
    <xf numFmtId="49" fontId="20" fillId="35" borderId="0" xfId="58" applyNumberFormat="1" applyFont="1" applyFill="1" applyBorder="1" applyAlignment="1" applyProtection="1">
      <alignment horizontal="right"/>
      <protection/>
    </xf>
    <xf numFmtId="0" fontId="41" fillId="35" borderId="0" xfId="58" applyFont="1" applyFill="1" applyAlignment="1" applyProtection="1">
      <alignment horizontal="right"/>
      <protection/>
    </xf>
    <xf numFmtId="0" fontId="44" fillId="0" borderId="0" xfId="0" applyFont="1" applyAlignment="1">
      <alignment wrapText="1"/>
    </xf>
    <xf numFmtId="0" fontId="0" fillId="35" borderId="0" xfId="0" applyFill="1" applyBorder="1" applyAlignment="1">
      <alignment vertical="center" wrapText="1"/>
    </xf>
    <xf numFmtId="0" fontId="3" fillId="35" borderId="0" xfId="58" applyFont="1" applyFill="1" applyBorder="1" applyAlignment="1" applyProtection="1">
      <alignment wrapText="1"/>
      <protection/>
    </xf>
    <xf numFmtId="7" fontId="45" fillId="35" borderId="0" xfId="58" applyNumberFormat="1" applyFont="1" applyFill="1" applyProtection="1">
      <alignment/>
      <protection/>
    </xf>
    <xf numFmtId="7" fontId="8" fillId="34" borderId="0" xfId="58" applyNumberFormat="1" applyFont="1" applyFill="1" applyProtection="1">
      <alignment/>
      <protection/>
    </xf>
    <xf numFmtId="7" fontId="3" fillId="34" borderId="0" xfId="58" applyNumberFormat="1" applyFont="1" applyFill="1" applyProtection="1">
      <alignment/>
      <protection/>
    </xf>
    <xf numFmtId="7" fontId="7" fillId="34" borderId="14" xfId="58" applyNumberFormat="1" applyFont="1" applyFill="1" applyBorder="1" applyProtection="1">
      <alignment/>
      <protection/>
    </xf>
    <xf numFmtId="0" fontId="3" fillId="0" borderId="10" xfId="58" applyFont="1" applyFill="1" applyBorder="1" applyProtection="1">
      <alignment/>
      <protection/>
    </xf>
    <xf numFmtId="0" fontId="3" fillId="35" borderId="12" xfId="58" applyFont="1" applyFill="1" applyBorder="1">
      <alignment/>
      <protection/>
    </xf>
    <xf numFmtId="0" fontId="3" fillId="35" borderId="13" xfId="58" applyFill="1" applyBorder="1">
      <alignment/>
      <protection/>
    </xf>
    <xf numFmtId="0" fontId="39" fillId="0" borderId="10" xfId="0" applyFont="1" applyBorder="1" applyAlignment="1">
      <alignment/>
    </xf>
    <xf numFmtId="0" fontId="15" fillId="35" borderId="0" xfId="58" applyFont="1" applyFill="1" applyBorder="1" applyAlignment="1" applyProtection="1">
      <alignment horizontal="left" vertical="center"/>
      <protection/>
    </xf>
    <xf numFmtId="0" fontId="3" fillId="35" borderId="0" xfId="58" applyFont="1" applyFill="1" applyBorder="1" applyAlignment="1" applyProtection="1">
      <alignment horizontal="center"/>
      <protection/>
    </xf>
    <xf numFmtId="0" fontId="7" fillId="0" borderId="0" xfId="58" applyFont="1" applyBorder="1" applyAlignment="1">
      <alignment horizontal="center"/>
      <protection/>
    </xf>
    <xf numFmtId="9" fontId="20" fillId="35" borderId="23" xfId="58" applyNumberFormat="1" applyFont="1" applyFill="1" applyBorder="1" applyAlignment="1" applyProtection="1">
      <alignment horizontal="left"/>
      <protection/>
    </xf>
    <xf numFmtId="9" fontId="20" fillId="34" borderId="0" xfId="58" applyNumberFormat="1" applyFont="1" applyFill="1" applyBorder="1" applyAlignment="1" applyProtection="1">
      <alignment horizontal="left"/>
      <protection/>
    </xf>
    <xf numFmtId="0" fontId="38" fillId="34" borderId="0" xfId="58" applyFont="1" applyFill="1" applyBorder="1" applyProtection="1">
      <alignment/>
      <protection locked="0"/>
    </xf>
    <xf numFmtId="0" fontId="9" fillId="34" borderId="0" xfId="58" applyFont="1" applyFill="1" applyBorder="1" applyProtection="1">
      <alignment/>
      <protection/>
    </xf>
    <xf numFmtId="49" fontId="20" fillId="34" borderId="0" xfId="58" applyNumberFormat="1" applyFont="1" applyFill="1" applyBorder="1" applyAlignment="1" applyProtection="1">
      <alignment horizontal="right"/>
      <protection/>
    </xf>
    <xf numFmtId="0" fontId="20" fillId="34" borderId="0" xfId="58" applyFont="1" applyFill="1" applyBorder="1" applyProtection="1">
      <alignment/>
      <protection/>
    </xf>
    <xf numFmtId="0" fontId="20" fillId="34" borderId="23" xfId="58" applyFont="1" applyFill="1" applyBorder="1" applyAlignment="1">
      <alignment horizontal="left"/>
      <protection/>
    </xf>
    <xf numFmtId="8" fontId="8" fillId="34" borderId="0" xfId="58" applyNumberFormat="1" applyFont="1" applyFill="1" applyProtection="1">
      <alignment/>
      <protection/>
    </xf>
    <xf numFmtId="7" fontId="8" fillId="34" borderId="23" xfId="58" applyNumberFormat="1" applyFont="1" applyFill="1" applyBorder="1" applyProtection="1">
      <alignment/>
      <protection/>
    </xf>
    <xf numFmtId="8" fontId="7" fillId="0" borderId="0" xfId="58" applyNumberFormat="1" applyFont="1" applyFill="1" applyProtection="1">
      <alignment/>
      <protection/>
    </xf>
    <xf numFmtId="7" fontId="7" fillId="34" borderId="0" xfId="58" applyNumberFormat="1" applyFont="1" applyFill="1" applyBorder="1" applyProtection="1">
      <alignment/>
      <protection/>
    </xf>
    <xf numFmtId="8" fontId="20" fillId="34" borderId="0" xfId="58" applyNumberFormat="1" applyFont="1" applyFill="1" applyProtection="1">
      <alignment/>
      <protection/>
    </xf>
    <xf numFmtId="0" fontId="20" fillId="34" borderId="11" xfId="58" applyFont="1" applyFill="1" applyBorder="1" applyAlignment="1" applyProtection="1">
      <alignment horizontal="center"/>
      <protection/>
    </xf>
    <xf numFmtId="8" fontId="20" fillId="34" borderId="0" xfId="58" applyNumberFormat="1" applyFont="1" applyFill="1" applyBorder="1" applyProtection="1">
      <alignment/>
      <protection/>
    </xf>
    <xf numFmtId="0" fontId="20" fillId="34" borderId="23" xfId="58" applyFont="1" applyFill="1" applyBorder="1" applyAlignment="1" applyProtection="1">
      <alignment horizontal="left"/>
      <protection/>
    </xf>
    <xf numFmtId="0" fontId="20" fillId="34" borderId="24" xfId="58" applyFont="1" applyFill="1" applyBorder="1" applyProtection="1">
      <alignment/>
      <protection/>
    </xf>
    <xf numFmtId="8" fontId="3" fillId="0" borderId="24" xfId="58" applyNumberFormat="1" applyFill="1" applyBorder="1" applyProtection="1">
      <alignment/>
      <protection/>
    </xf>
    <xf numFmtId="0" fontId="13" fillId="34" borderId="24" xfId="58" applyFont="1" applyFill="1" applyBorder="1" applyProtection="1">
      <alignment/>
      <protection locked="0"/>
    </xf>
    <xf numFmtId="0" fontId="20" fillId="34" borderId="0" xfId="58" applyFont="1" applyFill="1" applyBorder="1" applyAlignment="1" applyProtection="1">
      <alignment horizontal="left"/>
      <protection/>
    </xf>
    <xf numFmtId="7" fontId="20" fillId="36" borderId="0" xfId="58" applyNumberFormat="1" applyFont="1" applyFill="1" applyProtection="1">
      <alignment/>
      <protection/>
    </xf>
    <xf numFmtId="7" fontId="7" fillId="36" borderId="0" xfId="58" applyNumberFormat="1" applyFont="1" applyFill="1" applyBorder="1" applyProtection="1">
      <alignment/>
      <protection/>
    </xf>
    <xf numFmtId="8" fontId="7" fillId="36" borderId="14" xfId="58" applyNumberFormat="1" applyFont="1" applyFill="1" applyBorder="1" applyProtection="1">
      <alignment/>
      <protection/>
    </xf>
    <xf numFmtId="0" fontId="46" fillId="35" borderId="0" xfId="58" applyFont="1" applyFill="1" applyAlignment="1">
      <alignment wrapText="1"/>
      <protection/>
    </xf>
    <xf numFmtId="9" fontId="20" fillId="35" borderId="0" xfId="58" applyNumberFormat="1" applyFont="1" applyFill="1" applyBorder="1" applyAlignment="1" applyProtection="1" quotePrefix="1">
      <alignment horizontal="left"/>
      <protection/>
    </xf>
    <xf numFmtId="0" fontId="22" fillId="35" borderId="10" xfId="58" applyFont="1" applyFill="1" applyBorder="1" applyAlignment="1" applyProtection="1">
      <alignment horizontal="left"/>
      <protection/>
    </xf>
    <xf numFmtId="188" fontId="14" fillId="0" borderId="11" xfId="58" applyNumberFormat="1" applyFont="1" applyFill="1" applyBorder="1" applyAlignment="1" applyProtection="1" quotePrefix="1">
      <alignment horizontal="center"/>
      <protection locked="0"/>
    </xf>
    <xf numFmtId="0" fontId="8" fillId="33" borderId="0" xfId="58" applyFont="1" applyFill="1" applyBorder="1" applyProtection="1">
      <alignment/>
      <protection/>
    </xf>
    <xf numFmtId="164" fontId="8" fillId="33" borderId="0" xfId="58" applyNumberFormat="1" applyFont="1" applyFill="1" applyBorder="1" applyAlignment="1" applyProtection="1">
      <alignment horizontal="left"/>
      <protection/>
    </xf>
    <xf numFmtId="0" fontId="40" fillId="35" borderId="10" xfId="58" applyFont="1" applyFill="1" applyBorder="1" applyProtection="1">
      <alignment/>
      <protection/>
    </xf>
    <xf numFmtId="0" fontId="7" fillId="35" borderId="0" xfId="58" applyFont="1" applyFill="1" applyProtection="1">
      <alignment/>
      <protection/>
    </xf>
    <xf numFmtId="0" fontId="7" fillId="35" borderId="10" xfId="58" applyFont="1" applyFill="1" applyBorder="1" applyAlignment="1" applyProtection="1">
      <alignment wrapText="1"/>
      <protection/>
    </xf>
    <xf numFmtId="14" fontId="8" fillId="34" borderId="11" xfId="58" applyNumberFormat="1" applyFont="1" applyFill="1" applyBorder="1" applyAlignment="1" applyProtection="1">
      <alignment horizontal="right"/>
      <protection/>
    </xf>
    <xf numFmtId="14" fontId="8" fillId="34" borderId="0" xfId="58" applyNumberFormat="1" applyFont="1" applyFill="1" applyAlignment="1" applyProtection="1">
      <alignment horizontal="right"/>
      <protection/>
    </xf>
    <xf numFmtId="0" fontId="8" fillId="33" borderId="26" xfId="58" applyFont="1" applyFill="1" applyBorder="1" applyAlignment="1" applyProtection="1">
      <alignment horizontal="right"/>
      <protection/>
    </xf>
    <xf numFmtId="14" fontId="85" fillId="35" borderId="0" xfId="58" applyNumberFormat="1" applyFont="1" applyFill="1" applyBorder="1" applyAlignment="1" applyProtection="1">
      <alignment horizontal="left"/>
      <protection/>
    </xf>
    <xf numFmtId="0" fontId="7" fillId="0" borderId="27" xfId="58" applyFont="1" applyBorder="1" applyAlignment="1">
      <alignment horizontal="center"/>
      <protection/>
    </xf>
    <xf numFmtId="0" fontId="7" fillId="0" borderId="28" xfId="58" applyFont="1" applyBorder="1" applyAlignment="1">
      <alignment horizontal="center"/>
      <protection/>
    </xf>
    <xf numFmtId="0" fontId="41" fillId="35" borderId="0" xfId="58" applyFont="1" applyFill="1" applyAlignment="1" applyProtection="1">
      <alignment horizontal="left"/>
      <protection/>
    </xf>
    <xf numFmtId="0" fontId="3" fillId="35" borderId="0" xfId="58" applyFont="1" applyFill="1" applyAlignment="1" applyProtection="1">
      <alignment wrapText="1"/>
      <protection/>
    </xf>
    <xf numFmtId="0" fontId="0" fillId="35" borderId="0" xfId="0" applyFont="1" applyFill="1" applyAlignment="1">
      <alignment wrapText="1"/>
    </xf>
    <xf numFmtId="0" fontId="0" fillId="35" borderId="11" xfId="0" applyFont="1" applyFill="1" applyBorder="1" applyAlignment="1">
      <alignment wrapText="1"/>
    </xf>
    <xf numFmtId="0" fontId="22" fillId="35" borderId="0" xfId="58" applyFont="1" applyFill="1" applyAlignment="1" applyProtection="1">
      <alignment horizontal="left" wrapText="1"/>
      <protection/>
    </xf>
    <xf numFmtId="0" fontId="0" fillId="35" borderId="0" xfId="0" applyFill="1" applyAlignment="1">
      <alignment/>
    </xf>
    <xf numFmtId="0" fontId="23" fillId="0" borderId="27" xfId="58" applyFont="1" applyBorder="1" applyAlignment="1">
      <alignment horizontal="center"/>
      <protection/>
    </xf>
    <xf numFmtId="0" fontId="24" fillId="0" borderId="29" xfId="0" applyFont="1" applyBorder="1" applyAlignment="1">
      <alignment horizontal="center"/>
    </xf>
    <xf numFmtId="0" fontId="24" fillId="0" borderId="28" xfId="0" applyFont="1" applyBorder="1" applyAlignment="1">
      <alignment horizontal="center"/>
    </xf>
    <xf numFmtId="0" fontId="0" fillId="35" borderId="0" xfId="0" applyFill="1" applyBorder="1" applyAlignment="1">
      <alignment wrapText="1"/>
    </xf>
    <xf numFmtId="0" fontId="42" fillId="35" borderId="0" xfId="0" applyFont="1" applyFill="1" applyBorder="1" applyAlignment="1">
      <alignment wrapText="1"/>
    </xf>
    <xf numFmtId="0" fontId="0" fillId="0" borderId="0" xfId="0" applyAlignment="1">
      <alignment wrapText="1"/>
    </xf>
    <xf numFmtId="0" fontId="0" fillId="35" borderId="0" xfId="0" applyFill="1" applyAlignment="1">
      <alignment wrapText="1"/>
    </xf>
    <xf numFmtId="0" fontId="34" fillId="36" borderId="0" xfId="0" applyFont="1" applyFill="1" applyAlignment="1">
      <alignment/>
    </xf>
    <xf numFmtId="0" fontId="0" fillId="0" borderId="0" xfId="0" applyAlignment="1">
      <alignment/>
    </xf>
    <xf numFmtId="0" fontId="34" fillId="35" borderId="0" xfId="0" applyFont="1" applyFill="1" applyAlignment="1">
      <alignment wrapText="1"/>
    </xf>
    <xf numFmtId="0" fontId="42" fillId="35" borderId="30" xfId="0" applyFont="1" applyFill="1" applyBorder="1" applyAlignment="1">
      <alignment horizontal="center" wrapText="1"/>
    </xf>
    <xf numFmtId="0" fontId="0" fillId="0" borderId="22" xfId="0" applyBorder="1" applyAlignment="1">
      <alignment wrapText="1"/>
    </xf>
    <xf numFmtId="0" fontId="42" fillId="35" borderId="18" xfId="0" applyFont="1" applyFill="1" applyBorder="1" applyAlignment="1">
      <alignment horizontal="center" wrapText="1"/>
    </xf>
    <xf numFmtId="0" fontId="0" fillId="0" borderId="31" xfId="0" applyBorder="1" applyAlignment="1">
      <alignment horizontal="center" wrapText="1"/>
    </xf>
    <xf numFmtId="0" fontId="0" fillId="0" borderId="19" xfId="0" applyBorder="1" applyAlignment="1">
      <alignment horizontal="center" wrapText="1"/>
    </xf>
    <xf numFmtId="0" fontId="42" fillId="35" borderId="19" xfId="0" applyFont="1" applyFill="1" applyBorder="1" applyAlignment="1">
      <alignment horizontal="center" wrapText="1"/>
    </xf>
    <xf numFmtId="0" fontId="0" fillId="35" borderId="18" xfId="0" applyFill="1" applyBorder="1" applyAlignment="1">
      <alignment wrapText="1"/>
    </xf>
    <xf numFmtId="0" fontId="0" fillId="35" borderId="19" xfId="0" applyFill="1" applyBorder="1" applyAlignment="1">
      <alignment wrapText="1"/>
    </xf>
    <xf numFmtId="0" fontId="42" fillId="35" borderId="18" xfId="0" applyFont="1" applyFill="1" applyBorder="1" applyAlignment="1">
      <alignment wrapText="1"/>
    </xf>
    <xf numFmtId="0" fontId="0" fillId="0" borderId="19" xfId="0" applyBorder="1" applyAlignment="1">
      <alignment wrapText="1"/>
    </xf>
    <xf numFmtId="0" fontId="5" fillId="33" borderId="32" xfId="58" applyFont="1" applyFill="1" applyBorder="1" applyProtection="1">
      <alignment/>
      <protection/>
    </xf>
    <xf numFmtId="0" fontId="3" fillId="33" borderId="33" xfId="58" applyFill="1" applyBorder="1" applyProtection="1">
      <alignment/>
      <protection/>
    </xf>
    <xf numFmtId="0" fontId="3" fillId="33" borderId="34" xfId="58" applyFill="1" applyBorder="1" applyProtection="1">
      <alignment/>
      <protection/>
    </xf>
    <xf numFmtId="0" fontId="7" fillId="33" borderId="35" xfId="58" applyFont="1" applyFill="1" applyBorder="1" applyProtection="1">
      <alignment/>
      <protection/>
    </xf>
    <xf numFmtId="14" fontId="86" fillId="37" borderId="36" xfId="58" applyNumberFormat="1" applyFont="1" applyFill="1" applyBorder="1" applyAlignment="1">
      <alignment horizontal="left"/>
      <protection/>
    </xf>
    <xf numFmtId="0" fontId="8" fillId="33" borderId="36" xfId="58" applyFont="1" applyFill="1" applyBorder="1" applyProtection="1">
      <alignment/>
      <protection/>
    </xf>
    <xf numFmtId="0" fontId="5" fillId="33" borderId="37" xfId="58" applyFont="1" applyFill="1" applyBorder="1" applyAlignment="1" applyProtection="1">
      <alignment horizontal="left"/>
      <protection/>
    </xf>
    <xf numFmtId="0" fontId="43" fillId="33" borderId="38" xfId="58" applyFont="1" applyFill="1" applyBorder="1" applyAlignment="1" applyProtection="1">
      <alignment horizontal="left"/>
      <protection locked="0"/>
    </xf>
    <xf numFmtId="0" fontId="12" fillId="33" borderId="39" xfId="58" applyFont="1" applyFill="1" applyBorder="1" applyAlignment="1" applyProtection="1">
      <alignment horizontal="center" vertical="center" wrapText="1"/>
      <protection/>
    </xf>
    <xf numFmtId="0" fontId="9" fillId="33" borderId="36" xfId="58" applyFont="1" applyFill="1" applyBorder="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oss Sharing - Shiloh Bend 06-15-07 FINAL" xfId="57"/>
    <cellStyle name="Normal_Loss Sharing - Springbrook 05-21-07"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1000125</xdr:colOff>
      <xdr:row>3</xdr:row>
      <xdr:rowOff>247650</xdr:rowOff>
    </xdr:from>
    <xdr:to>
      <xdr:col>32</xdr:col>
      <xdr:colOff>561975</xdr:colOff>
      <xdr:row>22</xdr:row>
      <xdr:rowOff>114300</xdr:rowOff>
    </xdr:to>
    <xdr:sp>
      <xdr:nvSpPr>
        <xdr:cNvPr id="1" name="WordArt 13"/>
        <xdr:cNvSpPr>
          <a:spLocks/>
        </xdr:cNvSpPr>
      </xdr:nvSpPr>
      <xdr:spPr>
        <a:xfrm>
          <a:off x="31718250" y="895350"/>
          <a:ext cx="3667125" cy="3933825"/>
        </a:xfrm>
        <a:prstGeom prst="rect"/>
        <a:noFill/>
      </xdr:spPr>
      <xdr:txBody>
        <a:bodyPr fromWordArt="1" wrap="none" lIns="91440" tIns="45720" rIns="91440" bIns="45720">
          <a:prstTxWarp prst="textSlantUp">
            <a:avLst>
              <a:gd name="adj" fmla="val 71430"/>
            </a:avLst>
          </a:prstTxWarp>
        </a:bodyPr>
        <a:p>
          <a:pPr algn="ctr"/>
          <a:r>
            <a:rPr sz="3600" kern="10" spc="0">
              <a:ln w="9525" cmpd="sng">
                <a:solidFill>
                  <a:srgbClr val="000000"/>
                </a:solidFill>
                <a:headEnd type="none"/>
                <a:tailEnd type="none"/>
              </a:ln>
              <a:solidFill>
                <a:srgbClr val="000000"/>
              </a:solidFill>
              <a:latin typeface="Arial Black"/>
              <a:cs typeface="Arial Black"/>
            </a:rPr>
            <a:t>To Be Revised</a:t>
          </a:r>
        </a:p>
      </xdr:txBody>
    </xdr:sp>
    <xdr:clientData/>
  </xdr:twoCellAnchor>
  <xdr:twoCellAnchor editAs="oneCell">
    <xdr:from>
      <xdr:col>0</xdr:col>
      <xdr:colOff>28575</xdr:colOff>
      <xdr:row>0</xdr:row>
      <xdr:rowOff>9525</xdr:rowOff>
    </xdr:from>
    <xdr:to>
      <xdr:col>0</xdr:col>
      <xdr:colOff>2400300</xdr:colOff>
      <xdr:row>2</xdr:row>
      <xdr:rowOff>152400</xdr:rowOff>
    </xdr:to>
    <xdr:pic>
      <xdr:nvPicPr>
        <xdr:cNvPr id="2" name="Picture 1"/>
        <xdr:cNvPicPr preferRelativeResize="1">
          <a:picLocks noChangeAspect="1"/>
        </xdr:cNvPicPr>
      </xdr:nvPicPr>
      <xdr:blipFill>
        <a:blip r:embed="rId1"/>
        <a:stretch>
          <a:fillRect/>
        </a:stretch>
      </xdr:blipFill>
      <xdr:spPr>
        <a:xfrm>
          <a:off x="28575" y="9525"/>
          <a:ext cx="2371725" cy="590550"/>
        </a:xfrm>
        <a:prstGeom prst="rect">
          <a:avLst/>
        </a:prstGeom>
        <a:noFill/>
        <a:ln w="9525" cmpd="sng">
          <a:noFill/>
        </a:ln>
      </xdr:spPr>
    </xdr:pic>
    <xdr:clientData/>
  </xdr:twoCellAnchor>
  <xdr:twoCellAnchor editAs="oneCell">
    <xdr:from>
      <xdr:col>0</xdr:col>
      <xdr:colOff>28575</xdr:colOff>
      <xdr:row>83</xdr:row>
      <xdr:rowOff>200025</xdr:rowOff>
    </xdr:from>
    <xdr:to>
      <xdr:col>0</xdr:col>
      <xdr:colOff>2714625</xdr:colOff>
      <xdr:row>86</xdr:row>
      <xdr:rowOff>38100</xdr:rowOff>
    </xdr:to>
    <xdr:pic>
      <xdr:nvPicPr>
        <xdr:cNvPr id="3" name="Picture 2"/>
        <xdr:cNvPicPr preferRelativeResize="1">
          <a:picLocks noChangeAspect="1"/>
        </xdr:cNvPicPr>
      </xdr:nvPicPr>
      <xdr:blipFill>
        <a:blip r:embed="rId1"/>
        <a:stretch>
          <a:fillRect/>
        </a:stretch>
      </xdr:blipFill>
      <xdr:spPr>
        <a:xfrm>
          <a:off x="28575" y="18459450"/>
          <a:ext cx="268605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aDelinquency\janwatch\Ratio%20Chart%2030%20and%2060%20day%20r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A"/>
    </sheetNames>
    <sheetDataSet>
      <sheetData sheetId="1">
        <row r="38">
          <cell r="C38" t="str">
            <v>Oct 94</v>
          </cell>
          <cell r="F38">
            <v>0.007969603350073943</v>
          </cell>
          <cell r="H38">
            <v>0.011914871809889161</v>
          </cell>
        </row>
        <row r="39">
          <cell r="C39" t="str">
            <v>Nov 94</v>
          </cell>
          <cell r="F39">
            <v>0.007848753603291427</v>
          </cell>
          <cell r="H39">
            <v>0.013082719642521291</v>
          </cell>
        </row>
        <row r="40">
          <cell r="C40" t="str">
            <v>Dec 94</v>
          </cell>
          <cell r="F40">
            <v>0.003957173858378961</v>
          </cell>
          <cell r="H40">
            <v>0.012059750781623597</v>
          </cell>
        </row>
        <row r="41">
          <cell r="C41" t="str">
            <v>Jan 95</v>
          </cell>
          <cell r="F41">
            <v>0.004776409305610735</v>
          </cell>
          <cell r="H41">
            <v>0.012744109287613459</v>
          </cell>
        </row>
        <row r="42">
          <cell r="C42" t="str">
            <v>Feb 95</v>
          </cell>
          <cell r="F42">
            <v>0.00501152413358914</v>
          </cell>
          <cell r="H42">
            <v>0.012052732483554136</v>
          </cell>
        </row>
        <row r="43">
          <cell r="C43" t="str">
            <v>Mar 95</v>
          </cell>
          <cell r="F43">
            <v>0.005915814038551995</v>
          </cell>
          <cell r="H43">
            <v>0.012041509227684606</v>
          </cell>
        </row>
        <row r="44">
          <cell r="C44" t="str">
            <v>Apr 95</v>
          </cell>
          <cell r="F44">
            <v>0.0027682561604657954</v>
          </cell>
          <cell r="H44">
            <v>0.011448644296279613</v>
          </cell>
        </row>
        <row r="45">
          <cell r="C45" t="str">
            <v>May 95</v>
          </cell>
          <cell r="F45">
            <v>0.0038525837494909664</v>
          </cell>
          <cell r="H45">
            <v>0.009640836316094048</v>
          </cell>
        </row>
        <row r="46">
          <cell r="C46" t="str">
            <v>Jun 95</v>
          </cell>
          <cell r="F46">
            <v>0.003652484246919088</v>
          </cell>
          <cell r="H46">
            <v>0.010242489902892513</v>
          </cell>
        </row>
        <row r="47">
          <cell r="C47" t="str">
            <v>July 95</v>
          </cell>
          <cell r="F47">
            <v>0.00452705444540119</v>
          </cell>
          <cell r="H47">
            <v>0.01021078086905457</v>
          </cell>
        </row>
        <row r="48">
          <cell r="C48" t="str">
            <v>Aug 95</v>
          </cell>
          <cell r="F48">
            <v>0.0027999916941150206</v>
          </cell>
          <cell r="H48">
            <v>0.010926132131056481</v>
          </cell>
        </row>
        <row r="49">
          <cell r="C49" t="str">
            <v>Sep 95</v>
          </cell>
          <cell r="F49">
            <v>0.0033082375370927486</v>
          </cell>
          <cell r="H49">
            <v>0.010432735920130791</v>
          </cell>
        </row>
        <row r="50">
          <cell r="C50" t="str">
            <v>Oct 95</v>
          </cell>
          <cell r="F50">
            <v>0.004922502595987845</v>
          </cell>
          <cell r="H50">
            <v>0.010404974103826774</v>
          </cell>
        </row>
        <row r="51">
          <cell r="C51" t="str">
            <v>Nov95</v>
          </cell>
          <cell r="F51">
            <v>0.004149065907845667</v>
          </cell>
          <cell r="H51">
            <v>0.009672316583891548</v>
          </cell>
        </row>
        <row r="52">
          <cell r="C52" t="str">
            <v>Dec95</v>
          </cell>
          <cell r="F52">
            <v>0.004382252839882667</v>
          </cell>
          <cell r="H52">
            <v>0.00811590489758886</v>
          </cell>
        </row>
        <row r="53">
          <cell r="C53" t="str">
            <v>Jan96</v>
          </cell>
          <cell r="F53">
            <v>0.006339823084666624</v>
          </cell>
          <cell r="H53">
            <v>0.009279028709729732</v>
          </cell>
        </row>
        <row r="54">
          <cell r="C54" t="str">
            <v>Feb96</v>
          </cell>
          <cell r="F54">
            <v>0.0022857497843977023</v>
          </cell>
          <cell r="H54">
            <v>0.009909788100702109</v>
          </cell>
        </row>
        <row r="55">
          <cell r="C55" t="str">
            <v>Mar96</v>
          </cell>
          <cell r="F55">
            <v>0.002222765418070284</v>
          </cell>
          <cell r="H55">
            <v>0.009509063729885655</v>
          </cell>
        </row>
        <row r="56">
          <cell r="C56" t="str">
            <v>Apr96</v>
          </cell>
          <cell r="F56">
            <v>0.003662092203632658</v>
          </cell>
          <cell r="H56">
            <v>0.008768098424933906</v>
          </cell>
        </row>
        <row r="57">
          <cell r="C57" t="str">
            <v>May96</v>
          </cell>
          <cell r="F57">
            <v>0.0037546575452086354</v>
          </cell>
          <cell r="H57">
            <v>0.008758725869695626</v>
          </cell>
        </row>
        <row r="58">
          <cell r="C58" t="str">
            <v>June96</v>
          </cell>
          <cell r="F58">
            <v>0.004526776948640065</v>
          </cell>
          <cell r="H58">
            <v>0.009992671426398536</v>
          </cell>
        </row>
        <row r="59">
          <cell r="C59" t="str">
            <v>July96</v>
          </cell>
          <cell r="F59">
            <v>0.004335115230894731</v>
          </cell>
          <cell r="H59">
            <v>0.009567445506291329</v>
          </cell>
        </row>
        <row r="60">
          <cell r="C60" t="str">
            <v>Aug96</v>
          </cell>
          <cell r="F60">
            <v>0.002818369906977502</v>
          </cell>
          <cell r="H60">
            <v>0.008382642167015803</v>
          </cell>
        </row>
        <row r="61">
          <cell r="C61" t="str">
            <v>Sep96</v>
          </cell>
          <cell r="F61">
            <v>0.002559754939310022</v>
          </cell>
          <cell r="H61">
            <v>0.009066400798936973</v>
          </cell>
        </row>
        <row r="62">
          <cell r="C62" t="str">
            <v>Oct96</v>
          </cell>
          <cell r="F62">
            <v>0.0015950452491187749</v>
          </cell>
          <cell r="H62">
            <v>0.00934209217781412</v>
          </cell>
        </row>
        <row r="63">
          <cell r="C63" t="str">
            <v>Nov96</v>
          </cell>
          <cell r="F63">
            <v>0.00228956554245028</v>
          </cell>
          <cell r="H63">
            <v>0.008203681858527793</v>
          </cell>
        </row>
        <row r="64">
          <cell r="C64" t="str">
            <v>Dec96</v>
          </cell>
          <cell r="F64">
            <v>0.0017577724239204917</v>
          </cell>
          <cell r="H64">
            <v>0.0068167925394588035</v>
          </cell>
        </row>
        <row r="65">
          <cell r="C65" t="str">
            <v>Jan97</v>
          </cell>
          <cell r="F65">
            <v>0.0026211016665890984</v>
          </cell>
          <cell r="H65">
            <v>0.006505155467926939</v>
          </cell>
        </row>
        <row r="66">
          <cell r="C66" t="str">
            <v>Feb97</v>
          </cell>
          <cell r="F66">
            <v>0.003007645752096118</v>
          </cell>
          <cell r="H66">
            <v>0.005564144641377818</v>
          </cell>
        </row>
        <row r="67">
          <cell r="C67" t="str">
            <v>Mar97</v>
          </cell>
          <cell r="F67">
            <v>0.001833483461465949</v>
          </cell>
          <cell r="H67">
            <v>0.005811529840584872</v>
          </cell>
        </row>
        <row r="68">
          <cell r="C68" t="str">
            <v>Apr97</v>
          </cell>
          <cell r="F68">
            <v>0.003423169330408441</v>
          </cell>
          <cell r="H68">
            <v>0.00536038859291758</v>
          </cell>
        </row>
        <row r="69">
          <cell r="C69" t="str">
            <v>May97</v>
          </cell>
          <cell r="F69">
            <v>0.0029318848272769905</v>
          </cell>
          <cell r="H69">
            <v>0.005565891392967393</v>
          </cell>
        </row>
        <row r="70">
          <cell r="C70" t="str">
            <v>June97</v>
          </cell>
          <cell r="F70">
            <v>0.0011133651807163723</v>
          </cell>
          <cell r="H70">
            <v>0.004741328054250135</v>
          </cell>
        </row>
        <row r="71">
          <cell r="C71" t="str">
            <v>July97</v>
          </cell>
          <cell r="F71">
            <v>0.0019343541293370256</v>
          </cell>
          <cell r="H71">
            <v>0.004207780175924418</v>
          </cell>
        </row>
        <row r="72">
          <cell r="C72" t="str">
            <v>Aug97</v>
          </cell>
          <cell r="F72">
            <v>0.0013634798111793192</v>
          </cell>
          <cell r="H72">
            <v>0.004256569217366641</v>
          </cell>
        </row>
        <row r="73">
          <cell r="C73" t="str">
            <v>Sep97</v>
          </cell>
          <cell r="F73">
            <v>0.000933786078098472</v>
          </cell>
          <cell r="H73">
            <v>0.004280863448944943</v>
          </cell>
        </row>
        <row r="74">
          <cell r="C74" t="str">
            <v>Oct97</v>
          </cell>
          <cell r="F74">
            <v>0.001179535671719709</v>
          </cell>
          <cell r="H74">
            <v>0.003836569053317968</v>
          </cell>
        </row>
        <row r="75">
          <cell r="H75">
            <v>0.0035167851016907623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dimension ref="A1:AC161"/>
  <sheetViews>
    <sheetView tabSelected="1" defaultGridColor="0" zoomScale="87" zoomScaleNormal="87" zoomScalePageLayoutView="0" colorId="22" workbookViewId="0" topLeftCell="A1">
      <selection activeCell="F87" sqref="F87"/>
    </sheetView>
  </sheetViews>
  <sheetFormatPr defaultColWidth="12.57421875" defaultRowHeight="12.75"/>
  <cols>
    <col min="1" max="1" width="56.57421875" style="1" customWidth="1"/>
    <col min="2" max="2" width="20.8515625" style="1" customWidth="1"/>
    <col min="3" max="3" width="19.57421875" style="1" customWidth="1"/>
    <col min="4" max="4" width="31.00390625" style="1" customWidth="1"/>
    <col min="5" max="5" width="23.57421875" style="1" customWidth="1"/>
    <col min="6" max="6" width="17.57421875" style="1" customWidth="1"/>
    <col min="7" max="26" width="12.57421875" style="1" customWidth="1"/>
    <col min="27" max="27" width="18.57421875" style="1" customWidth="1"/>
    <col min="28" max="28" width="21.57421875" style="1" customWidth="1"/>
    <col min="29" max="29" width="23.8515625" style="1" customWidth="1"/>
    <col min="30" max="16384" width="12.57421875" style="1" customWidth="1"/>
  </cols>
  <sheetData>
    <row r="1" spans="1:25" ht="19.5">
      <c r="A1" s="56"/>
      <c r="B1" s="265" t="s">
        <v>264</v>
      </c>
      <c r="C1" s="266"/>
      <c r="D1" s="266"/>
      <c r="E1" s="267"/>
      <c r="F1" s="57"/>
      <c r="G1" s="58"/>
      <c r="H1" s="58"/>
      <c r="I1" s="58"/>
      <c r="J1" s="58"/>
      <c r="K1" s="58"/>
      <c r="L1" s="58"/>
      <c r="M1" s="58"/>
      <c r="N1" s="58"/>
      <c r="O1" s="58"/>
      <c r="P1" s="58"/>
      <c r="Q1" s="58"/>
      <c r="R1" s="58"/>
      <c r="S1" s="58"/>
      <c r="T1" s="58"/>
      <c r="U1" s="58"/>
      <c r="V1" s="58"/>
      <c r="W1" s="58"/>
      <c r="X1" s="58"/>
      <c r="Y1" s="58"/>
    </row>
    <row r="2" spans="2:25" ht="15.75">
      <c r="B2" s="268" t="s">
        <v>1</v>
      </c>
      <c r="C2" s="228" t="s">
        <v>89</v>
      </c>
      <c r="D2" s="235" t="s">
        <v>263</v>
      </c>
      <c r="E2" s="269">
        <v>45291</v>
      </c>
      <c r="F2" s="236"/>
      <c r="G2" s="58"/>
      <c r="H2" s="58"/>
      <c r="I2" s="58"/>
      <c r="J2" s="58"/>
      <c r="K2" s="58"/>
      <c r="L2" s="58"/>
      <c r="M2" s="58"/>
      <c r="N2" s="58"/>
      <c r="O2" s="58"/>
      <c r="P2" s="58"/>
      <c r="Q2" s="58"/>
      <c r="R2" s="58"/>
      <c r="S2" s="58"/>
      <c r="T2" s="58"/>
      <c r="U2" s="58"/>
      <c r="V2" s="58"/>
      <c r="W2" s="58"/>
      <c r="X2" s="58"/>
      <c r="Y2" s="58"/>
    </row>
    <row r="3" spans="1:25" ht="15.75">
      <c r="A3" s="61"/>
      <c r="B3" s="268"/>
      <c r="C3" s="228" t="s">
        <v>114</v>
      </c>
      <c r="D3" s="229"/>
      <c r="E3" s="270"/>
      <c r="F3" s="60"/>
      <c r="G3" s="58"/>
      <c r="H3" s="58"/>
      <c r="I3" s="58"/>
      <c r="J3" s="58"/>
      <c r="K3" s="58"/>
      <c r="L3" s="58"/>
      <c r="M3" s="58"/>
      <c r="N3" s="58"/>
      <c r="O3" s="58"/>
      <c r="P3" s="58"/>
      <c r="Q3" s="58"/>
      <c r="R3" s="58"/>
      <c r="S3" s="58"/>
      <c r="T3" s="58"/>
      <c r="U3" s="58"/>
      <c r="V3" s="58"/>
      <c r="W3" s="58"/>
      <c r="X3" s="58"/>
      <c r="Y3" s="58"/>
    </row>
    <row r="4" spans="1:25" ht="32.25" customHeight="1" thickBot="1">
      <c r="A4" s="231" t="s">
        <v>0</v>
      </c>
      <c r="B4" s="271" t="s">
        <v>122</v>
      </c>
      <c r="C4" s="272" t="s">
        <v>257</v>
      </c>
      <c r="D4" s="272"/>
      <c r="E4" s="273"/>
      <c r="F4" s="60"/>
      <c r="G4" s="58"/>
      <c r="H4" s="58"/>
      <c r="I4" s="58"/>
      <c r="J4" s="58"/>
      <c r="K4" s="58"/>
      <c r="L4" s="58"/>
      <c r="M4" s="58"/>
      <c r="N4" s="58"/>
      <c r="O4" s="58"/>
      <c r="P4" s="58"/>
      <c r="Q4" s="58"/>
      <c r="R4" s="58"/>
      <c r="S4" s="58"/>
      <c r="T4" s="58"/>
      <c r="U4" s="58"/>
      <c r="V4" s="58"/>
      <c r="W4" s="58"/>
      <c r="X4" s="58"/>
      <c r="Y4" s="58"/>
    </row>
    <row r="5" spans="1:25" ht="12" customHeight="1">
      <c r="A5" s="62"/>
      <c r="B5" s="136"/>
      <c r="C5" s="137"/>
      <c r="D5" s="138"/>
      <c r="E5" s="139"/>
      <c r="F5" s="60"/>
      <c r="G5" s="58"/>
      <c r="H5" s="58"/>
      <c r="I5" s="58"/>
      <c r="J5" s="58"/>
      <c r="K5" s="58"/>
      <c r="L5" s="58"/>
      <c r="M5" s="58"/>
      <c r="N5" s="58"/>
      <c r="O5" s="58"/>
      <c r="P5" s="58"/>
      <c r="Q5" s="58"/>
      <c r="R5" s="58"/>
      <c r="S5" s="58"/>
      <c r="T5" s="58"/>
      <c r="U5" s="58"/>
      <c r="V5" s="58"/>
      <c r="W5" s="58"/>
      <c r="X5" s="58"/>
      <c r="Y5" s="58"/>
    </row>
    <row r="6" spans="1:29" ht="14.25" customHeight="1">
      <c r="A6" s="143" t="s">
        <v>124</v>
      </c>
      <c r="B6" s="204" t="s">
        <v>126</v>
      </c>
      <c r="C6" s="205"/>
      <c r="D6" s="200" t="s">
        <v>125</v>
      </c>
      <c r="E6" s="206" t="s">
        <v>199</v>
      </c>
      <c r="F6" s="145"/>
      <c r="G6" s="58"/>
      <c r="H6" s="58"/>
      <c r="I6" s="58"/>
      <c r="J6" s="58"/>
      <c r="K6" s="58"/>
      <c r="L6" s="58"/>
      <c r="M6" s="58"/>
      <c r="N6" s="58"/>
      <c r="O6" s="58"/>
      <c r="P6" s="58"/>
      <c r="Q6" s="58"/>
      <c r="R6" s="58"/>
      <c r="S6" s="58"/>
      <c r="T6" s="58"/>
      <c r="U6" s="58"/>
      <c r="V6" s="58"/>
      <c r="W6" s="58"/>
      <c r="X6" s="58"/>
      <c r="Y6" s="58"/>
      <c r="Z6" s="20" t="s">
        <v>51</v>
      </c>
      <c r="AA6" s="237" t="s">
        <v>46</v>
      </c>
      <c r="AB6" s="238"/>
      <c r="AC6" s="10"/>
    </row>
    <row r="7" spans="1:28" ht="15.75">
      <c r="A7" s="143" t="s">
        <v>127</v>
      </c>
      <c r="B7" s="203">
        <v>0.03</v>
      </c>
      <c r="C7" s="144"/>
      <c r="D7" s="143"/>
      <c r="E7" s="142"/>
      <c r="F7" s="150"/>
      <c r="G7" s="58"/>
      <c r="H7" s="58"/>
      <c r="I7" s="58"/>
      <c r="J7" s="58"/>
      <c r="K7" s="58"/>
      <c r="L7" s="58"/>
      <c r="M7" s="58"/>
      <c r="N7" s="58"/>
      <c r="O7" s="58"/>
      <c r="P7" s="58"/>
      <c r="Q7" s="58"/>
      <c r="R7" s="58"/>
      <c r="S7" s="58"/>
      <c r="T7" s="58"/>
      <c r="U7" s="58"/>
      <c r="V7" s="58"/>
      <c r="W7" s="58"/>
      <c r="X7" s="58"/>
      <c r="Y7" s="58"/>
      <c r="AA7" s="13" t="s">
        <v>48</v>
      </c>
      <c r="AB7" s="13" t="s">
        <v>47</v>
      </c>
    </row>
    <row r="8" spans="1:28" ht="10.5" customHeight="1">
      <c r="A8" s="146"/>
      <c r="B8" s="72"/>
      <c r="C8" s="119"/>
      <c r="D8" s="146"/>
      <c r="E8" s="147"/>
      <c r="F8" s="148"/>
      <c r="G8" s="58"/>
      <c r="H8" s="58"/>
      <c r="I8" s="58"/>
      <c r="J8" s="58"/>
      <c r="K8" s="58"/>
      <c r="L8" s="58"/>
      <c r="M8" s="58"/>
      <c r="N8" s="58"/>
      <c r="O8" s="58"/>
      <c r="P8" s="58"/>
      <c r="Q8" s="58"/>
      <c r="R8" s="58"/>
      <c r="S8" s="58"/>
      <c r="T8" s="58"/>
      <c r="U8" s="58"/>
      <c r="V8" s="58"/>
      <c r="W8" s="58"/>
      <c r="X8" s="58"/>
      <c r="Y8" s="58"/>
      <c r="AA8" s="151"/>
      <c r="AB8" s="152"/>
    </row>
    <row r="9" spans="1:29" ht="18.75">
      <c r="A9" s="64" t="s">
        <v>4</v>
      </c>
      <c r="B9" s="219" t="s">
        <v>85</v>
      </c>
      <c r="C9" s="65"/>
      <c r="D9" s="66" t="s">
        <v>5</v>
      </c>
      <c r="E9" s="217" t="s">
        <v>121</v>
      </c>
      <c r="F9" s="67"/>
      <c r="G9" s="58"/>
      <c r="H9" s="58"/>
      <c r="I9" s="58"/>
      <c r="J9" s="58"/>
      <c r="K9" s="58"/>
      <c r="L9" s="58"/>
      <c r="M9" s="58"/>
      <c r="N9" s="58"/>
      <c r="O9" s="58"/>
      <c r="P9" s="58"/>
      <c r="Q9" s="58"/>
      <c r="R9" s="58"/>
      <c r="S9" s="58"/>
      <c r="T9" s="58"/>
      <c r="U9" s="58"/>
      <c r="V9" s="58"/>
      <c r="W9" s="58"/>
      <c r="X9" s="58"/>
      <c r="Y9" s="58"/>
      <c r="Z9" s="20" t="s">
        <v>51</v>
      </c>
      <c r="AA9" s="237" t="s">
        <v>46</v>
      </c>
      <c r="AB9" s="238"/>
      <c r="AC9" s="10"/>
    </row>
    <row r="10" spans="1:28" ht="15.75">
      <c r="A10" s="68" t="s">
        <v>6</v>
      </c>
      <c r="B10" s="220" t="s">
        <v>86</v>
      </c>
      <c r="C10" s="69"/>
      <c r="D10" s="59" t="s">
        <v>7</v>
      </c>
      <c r="E10" s="207" t="s">
        <v>113</v>
      </c>
      <c r="F10" s="70"/>
      <c r="G10" s="58"/>
      <c r="H10" s="58"/>
      <c r="I10" s="58"/>
      <c r="J10" s="58"/>
      <c r="K10" s="58"/>
      <c r="L10" s="58"/>
      <c r="M10" s="58"/>
      <c r="N10" s="58"/>
      <c r="O10" s="58"/>
      <c r="P10" s="58"/>
      <c r="Q10" s="58"/>
      <c r="R10" s="58"/>
      <c r="S10" s="58"/>
      <c r="T10" s="58"/>
      <c r="U10" s="58"/>
      <c r="V10" s="58"/>
      <c r="W10" s="58"/>
      <c r="X10" s="58"/>
      <c r="Y10" s="58"/>
      <c r="AA10" s="13" t="s">
        <v>48</v>
      </c>
      <c r="AB10" s="13" t="s">
        <v>47</v>
      </c>
    </row>
    <row r="11" spans="1:28" ht="15.75">
      <c r="A11" s="68" t="s">
        <v>8</v>
      </c>
      <c r="B11" s="220" t="s">
        <v>87</v>
      </c>
      <c r="C11" s="69"/>
      <c r="D11" s="59" t="s">
        <v>9</v>
      </c>
      <c r="E11" s="207" t="s">
        <v>88</v>
      </c>
      <c r="F11" s="71"/>
      <c r="G11" s="58"/>
      <c r="H11" s="58"/>
      <c r="I11" s="58"/>
      <c r="J11" s="58"/>
      <c r="K11" s="58"/>
      <c r="L11" s="58"/>
      <c r="M11" s="58"/>
      <c r="N11" s="58"/>
      <c r="O11" s="58"/>
      <c r="P11" s="58"/>
      <c r="Q11" s="58"/>
      <c r="R11" s="58"/>
      <c r="S11" s="58"/>
      <c r="T11" s="58"/>
      <c r="U11" s="58"/>
      <c r="V11" s="58"/>
      <c r="W11" s="58"/>
      <c r="X11" s="58"/>
      <c r="Y11" s="58"/>
      <c r="AA11" s="14"/>
      <c r="AB11" s="15" t="s">
        <v>49</v>
      </c>
    </row>
    <row r="12" spans="1:28" ht="15">
      <c r="A12" s="141" t="s">
        <v>54</v>
      </c>
      <c r="B12" s="220">
        <v>1234567890</v>
      </c>
      <c r="C12" s="60"/>
      <c r="D12" s="60" t="s">
        <v>120</v>
      </c>
      <c r="E12" s="220">
        <v>12345678</v>
      </c>
      <c r="F12" s="227"/>
      <c r="G12" s="58"/>
      <c r="H12" s="58"/>
      <c r="I12" s="58"/>
      <c r="J12" s="58"/>
      <c r="K12" s="58"/>
      <c r="L12" s="58"/>
      <c r="M12" s="58"/>
      <c r="N12" s="58"/>
      <c r="O12" s="58"/>
      <c r="P12" s="58"/>
      <c r="Q12" s="58"/>
      <c r="R12" s="58"/>
      <c r="S12" s="58"/>
      <c r="T12" s="58"/>
      <c r="U12" s="58"/>
      <c r="V12" s="58"/>
      <c r="W12" s="58"/>
      <c r="X12" s="58"/>
      <c r="Y12" s="58"/>
      <c r="AA12" s="16">
        <v>10000000</v>
      </c>
      <c r="AB12" s="18">
        <v>0.03</v>
      </c>
    </row>
    <row r="13" spans="1:6" s="58" customFormat="1" ht="15">
      <c r="A13" s="196" t="s">
        <v>18</v>
      </c>
      <c r="B13" s="216">
        <v>180</v>
      </c>
      <c r="C13" s="168"/>
      <c r="D13" s="168" t="s">
        <v>240</v>
      </c>
      <c r="E13" s="208">
        <v>98765</v>
      </c>
      <c r="F13" s="197"/>
    </row>
    <row r="14" spans="1:28" ht="15.75">
      <c r="A14" s="167" t="s">
        <v>10</v>
      </c>
      <c r="B14" s="73" t="s">
        <v>11</v>
      </c>
      <c r="C14" s="59"/>
      <c r="D14" s="59"/>
      <c r="E14" s="59"/>
      <c r="F14" s="102"/>
      <c r="G14" s="58"/>
      <c r="H14" s="58"/>
      <c r="I14" s="58"/>
      <c r="J14" s="58"/>
      <c r="K14" s="58"/>
      <c r="L14" s="58"/>
      <c r="M14" s="58"/>
      <c r="N14" s="58"/>
      <c r="O14" s="58"/>
      <c r="P14" s="58"/>
      <c r="Q14" s="58"/>
      <c r="R14" s="58"/>
      <c r="S14" s="58"/>
      <c r="T14" s="58"/>
      <c r="U14" s="58"/>
      <c r="V14" s="58"/>
      <c r="W14" s="58"/>
      <c r="X14" s="58"/>
      <c r="Y14" s="58"/>
      <c r="AA14" s="16">
        <v>5000000</v>
      </c>
      <c r="AB14" s="18">
        <v>0.045</v>
      </c>
    </row>
    <row r="15" spans="1:28" ht="15">
      <c r="A15" s="68"/>
      <c r="B15" s="59"/>
      <c r="C15" s="59"/>
      <c r="D15" s="59"/>
      <c r="E15" s="75"/>
      <c r="F15" s="76"/>
      <c r="G15" s="58"/>
      <c r="H15" s="58"/>
      <c r="I15" s="58"/>
      <c r="J15" s="58"/>
      <c r="K15" s="58"/>
      <c r="L15" s="58"/>
      <c r="M15" s="58"/>
      <c r="N15" s="58"/>
      <c r="O15" s="58"/>
      <c r="P15" s="58"/>
      <c r="Q15" s="58"/>
      <c r="R15" s="58"/>
      <c r="S15" s="58"/>
      <c r="T15" s="58"/>
      <c r="U15" s="58"/>
      <c r="V15" s="58"/>
      <c r="W15" s="58"/>
      <c r="X15" s="58"/>
      <c r="Y15" s="58"/>
      <c r="AA15" s="17">
        <v>0</v>
      </c>
      <c r="AB15" s="19">
        <v>0.06</v>
      </c>
    </row>
    <row r="16" spans="1:25" ht="15">
      <c r="A16" s="68" t="s">
        <v>12</v>
      </c>
      <c r="B16" s="55">
        <v>0</v>
      </c>
      <c r="C16" s="78"/>
      <c r="D16" s="79" t="s">
        <v>13</v>
      </c>
      <c r="E16" s="154">
        <v>0</v>
      </c>
      <c r="F16" s="80"/>
      <c r="G16" s="58"/>
      <c r="H16" s="58"/>
      <c r="I16" s="58"/>
      <c r="J16" s="58"/>
      <c r="K16" s="58"/>
      <c r="L16" s="58"/>
      <c r="M16" s="58"/>
      <c r="N16" s="58"/>
      <c r="O16" s="58"/>
      <c r="P16" s="58"/>
      <c r="Q16" s="58"/>
      <c r="R16" s="58"/>
      <c r="S16" s="58"/>
      <c r="T16" s="58"/>
      <c r="U16" s="58"/>
      <c r="V16" s="58"/>
      <c r="W16" s="58"/>
      <c r="X16" s="58"/>
      <c r="Y16" s="58"/>
    </row>
    <row r="17" spans="1:28" ht="15.75">
      <c r="A17" s="68" t="s">
        <v>14</v>
      </c>
      <c r="B17" s="55">
        <v>0</v>
      </c>
      <c r="C17" s="78"/>
      <c r="D17" s="79" t="s">
        <v>16</v>
      </c>
      <c r="E17" s="154">
        <v>0</v>
      </c>
      <c r="F17" s="80"/>
      <c r="G17" s="58"/>
      <c r="H17" s="58"/>
      <c r="I17" s="58"/>
      <c r="J17" s="58"/>
      <c r="K17" s="58"/>
      <c r="L17" s="58"/>
      <c r="M17" s="58"/>
      <c r="N17" s="58"/>
      <c r="O17" s="58"/>
      <c r="P17" s="58"/>
      <c r="Q17" s="58"/>
      <c r="R17" s="58"/>
      <c r="S17" s="58"/>
      <c r="T17" s="58"/>
      <c r="U17" s="58"/>
      <c r="V17" s="58"/>
      <c r="W17" s="58"/>
      <c r="X17" s="58"/>
      <c r="Y17" s="58"/>
      <c r="Z17" s="20" t="s">
        <v>52</v>
      </c>
      <c r="AA17" s="237" t="s">
        <v>44</v>
      </c>
      <c r="AB17" s="238"/>
    </row>
    <row r="18" spans="1:28" ht="15.75">
      <c r="A18" s="68" t="s">
        <v>15</v>
      </c>
      <c r="B18" s="55">
        <v>0</v>
      </c>
      <c r="C18" s="78"/>
      <c r="D18" s="79" t="s">
        <v>130</v>
      </c>
      <c r="E18" s="82">
        <f>E16-E17</f>
        <v>0</v>
      </c>
      <c r="F18" s="80"/>
      <c r="G18" s="58"/>
      <c r="H18" s="58"/>
      <c r="I18" s="58"/>
      <c r="J18" s="58"/>
      <c r="K18" s="58"/>
      <c r="L18" s="58"/>
      <c r="M18" s="58"/>
      <c r="N18" s="58"/>
      <c r="O18" s="58"/>
      <c r="P18" s="58"/>
      <c r="Q18" s="58"/>
      <c r="R18" s="58"/>
      <c r="S18" s="58"/>
      <c r="T18" s="58"/>
      <c r="U18" s="58"/>
      <c r="V18" s="58"/>
      <c r="W18" s="58"/>
      <c r="X18" s="58"/>
      <c r="Y18" s="58"/>
      <c r="AA18" s="11" t="s">
        <v>37</v>
      </c>
      <c r="AB18" s="11" t="s">
        <v>45</v>
      </c>
    </row>
    <row r="19" spans="1:28" ht="15.75">
      <c r="A19" s="141" t="s">
        <v>215</v>
      </c>
      <c r="B19" s="55">
        <v>0</v>
      </c>
      <c r="C19" s="78"/>
      <c r="D19" s="79" t="s">
        <v>17</v>
      </c>
      <c r="E19" s="154">
        <v>0</v>
      </c>
      <c r="F19" s="80"/>
      <c r="G19" s="58"/>
      <c r="H19" s="58"/>
      <c r="I19" s="58"/>
      <c r="J19" s="58"/>
      <c r="K19" s="58"/>
      <c r="L19" s="58"/>
      <c r="M19" s="58"/>
      <c r="N19" s="58"/>
      <c r="O19" s="58"/>
      <c r="P19" s="58"/>
      <c r="Q19" s="58"/>
      <c r="R19" s="58"/>
      <c r="S19" s="58"/>
      <c r="T19" s="58"/>
      <c r="U19" s="58"/>
      <c r="V19" s="58"/>
      <c r="W19" s="58"/>
      <c r="X19" s="58"/>
      <c r="Y19" s="58"/>
      <c r="AA19" s="2"/>
      <c r="AB19" s="3" t="s">
        <v>43</v>
      </c>
    </row>
    <row r="20" spans="1:28" ht="15.75">
      <c r="A20" s="68"/>
      <c r="B20" s="94"/>
      <c r="C20" s="78"/>
      <c r="D20" s="79" t="s">
        <v>19</v>
      </c>
      <c r="E20" s="81">
        <v>0</v>
      </c>
      <c r="F20" s="84"/>
      <c r="G20" s="58"/>
      <c r="H20" s="58"/>
      <c r="I20" s="58"/>
      <c r="J20" s="58"/>
      <c r="K20" s="58"/>
      <c r="L20" s="58"/>
      <c r="M20" s="58"/>
      <c r="N20" s="58"/>
      <c r="O20" s="58"/>
      <c r="P20" s="58"/>
      <c r="Q20" s="58"/>
      <c r="R20" s="58"/>
      <c r="S20" s="58"/>
      <c r="T20" s="58"/>
      <c r="U20" s="58"/>
      <c r="V20" s="58"/>
      <c r="W20" s="58"/>
      <c r="X20" s="58"/>
      <c r="Y20" s="58"/>
      <c r="AA20" s="2" t="s">
        <v>3</v>
      </c>
      <c r="AB20" s="4" t="e">
        <f>+#REF!</f>
        <v>#REF!</v>
      </c>
    </row>
    <row r="21" spans="1:28" ht="15.75">
      <c r="A21" s="68"/>
      <c r="B21" s="95"/>
      <c r="C21" s="78"/>
      <c r="D21" s="79" t="s">
        <v>20</v>
      </c>
      <c r="E21" s="81">
        <v>0</v>
      </c>
      <c r="F21" s="84"/>
      <c r="G21" s="58"/>
      <c r="H21" s="58"/>
      <c r="I21" s="58"/>
      <c r="J21" s="58"/>
      <c r="K21" s="58"/>
      <c r="L21" s="58"/>
      <c r="M21" s="58"/>
      <c r="N21" s="58"/>
      <c r="O21" s="58"/>
      <c r="P21" s="58"/>
      <c r="Q21" s="58"/>
      <c r="R21" s="58"/>
      <c r="S21" s="58"/>
      <c r="T21" s="58"/>
      <c r="U21" s="58"/>
      <c r="V21" s="58"/>
      <c r="W21" s="58"/>
      <c r="X21" s="58"/>
      <c r="Y21" s="58"/>
      <c r="AA21" s="2" t="s">
        <v>34</v>
      </c>
      <c r="AB21" s="4" t="e">
        <f>+#REF!</f>
        <v>#REF!</v>
      </c>
    </row>
    <row r="22" spans="1:28" ht="30.75">
      <c r="A22" s="141" t="s">
        <v>214</v>
      </c>
      <c r="B22" s="55">
        <v>0</v>
      </c>
      <c r="C22" s="190" t="s">
        <v>212</v>
      </c>
      <c r="D22" s="79" t="s">
        <v>21</v>
      </c>
      <c r="E22" s="81">
        <v>0</v>
      </c>
      <c r="F22" s="84"/>
      <c r="G22" s="58"/>
      <c r="H22" s="58"/>
      <c r="I22" s="58"/>
      <c r="J22" s="58"/>
      <c r="K22" s="58"/>
      <c r="L22" s="58"/>
      <c r="M22" s="58"/>
      <c r="N22" s="58"/>
      <c r="O22" s="58"/>
      <c r="P22" s="58"/>
      <c r="Q22" s="58"/>
      <c r="R22" s="58"/>
      <c r="S22" s="58"/>
      <c r="T22" s="58"/>
      <c r="U22" s="58"/>
      <c r="V22" s="58"/>
      <c r="W22" s="58"/>
      <c r="X22" s="58"/>
      <c r="Y22" s="58"/>
      <c r="AA22" s="2" t="s">
        <v>35</v>
      </c>
      <c r="AB22" s="4" t="e">
        <f>+#REF!</f>
        <v>#REF!</v>
      </c>
    </row>
    <row r="23" spans="1:25" ht="15">
      <c r="A23" s="85" t="s">
        <v>128</v>
      </c>
      <c r="B23" s="55">
        <v>0</v>
      </c>
      <c r="C23" s="21"/>
      <c r="D23" s="240" t="s">
        <v>131</v>
      </c>
      <c r="F23" s="98"/>
      <c r="G23" s="58"/>
      <c r="H23" s="58"/>
      <c r="I23" s="58"/>
      <c r="J23" s="58"/>
      <c r="K23" s="58"/>
      <c r="L23" s="58"/>
      <c r="M23" s="58"/>
      <c r="N23" s="58"/>
      <c r="O23" s="58"/>
      <c r="P23" s="58"/>
      <c r="Q23" s="58"/>
      <c r="R23" s="58"/>
      <c r="S23" s="58"/>
      <c r="T23" s="58"/>
      <c r="U23" s="58"/>
      <c r="V23" s="58"/>
      <c r="W23" s="58"/>
      <c r="X23" s="58"/>
      <c r="Y23" s="58"/>
    </row>
    <row r="24" spans="1:29" ht="15.75">
      <c r="A24" s="86" t="s">
        <v>200</v>
      </c>
      <c r="B24" s="55">
        <v>0</v>
      </c>
      <c r="C24" s="96"/>
      <c r="D24" s="240"/>
      <c r="E24" s="81">
        <v>0</v>
      </c>
      <c r="F24" s="99"/>
      <c r="G24" s="58"/>
      <c r="H24" s="58"/>
      <c r="I24" s="58"/>
      <c r="J24" s="58"/>
      <c r="K24" s="58"/>
      <c r="L24" s="58"/>
      <c r="M24" s="58"/>
      <c r="N24" s="58"/>
      <c r="O24" s="58"/>
      <c r="P24" s="58"/>
      <c r="Q24" s="58"/>
      <c r="R24" s="58"/>
      <c r="S24" s="58"/>
      <c r="T24" s="58"/>
      <c r="U24" s="58"/>
      <c r="V24" s="58"/>
      <c r="W24" s="58"/>
      <c r="X24" s="58"/>
      <c r="Y24" s="58"/>
      <c r="Z24" s="20" t="s">
        <v>50</v>
      </c>
      <c r="AA24" s="237" t="s">
        <v>36</v>
      </c>
      <c r="AB24" s="238"/>
      <c r="AC24" s="10"/>
    </row>
    <row r="25" spans="1:28" ht="15.75">
      <c r="A25" s="230" t="s">
        <v>241</v>
      </c>
      <c r="B25" s="221">
        <v>0</v>
      </c>
      <c r="C25" s="96"/>
      <c r="D25" s="79"/>
      <c r="E25" s="83"/>
      <c r="F25" s="99"/>
      <c r="G25" s="58"/>
      <c r="H25" s="58"/>
      <c r="I25" s="58"/>
      <c r="J25" s="58"/>
      <c r="K25" s="58"/>
      <c r="L25" s="58"/>
      <c r="M25" s="58"/>
      <c r="N25" s="58"/>
      <c r="O25" s="58"/>
      <c r="P25" s="58"/>
      <c r="Q25" s="58"/>
      <c r="R25" s="58"/>
      <c r="S25" s="58"/>
      <c r="T25" s="58"/>
      <c r="U25" s="58"/>
      <c r="V25" s="58"/>
      <c r="W25" s="58"/>
      <c r="X25" s="58"/>
      <c r="Y25" s="58"/>
      <c r="AA25" s="11" t="s">
        <v>37</v>
      </c>
      <c r="AB25" s="11" t="s">
        <v>38</v>
      </c>
    </row>
    <row r="26" spans="1:28" ht="15.75">
      <c r="A26" s="153" t="s">
        <v>202</v>
      </c>
      <c r="B26" s="55">
        <v>0</v>
      </c>
      <c r="C26" s="97"/>
      <c r="D26" s="79"/>
      <c r="E26" s="125"/>
      <c r="F26" s="100"/>
      <c r="G26" s="58"/>
      <c r="H26" s="58"/>
      <c r="I26" s="58"/>
      <c r="J26" s="58"/>
      <c r="K26" s="58"/>
      <c r="L26" s="58"/>
      <c r="M26" s="58"/>
      <c r="N26" s="58"/>
      <c r="O26" s="58"/>
      <c r="P26" s="58"/>
      <c r="Q26" s="58"/>
      <c r="R26" s="58"/>
      <c r="S26" s="58"/>
      <c r="T26" s="58"/>
      <c r="U26" s="58"/>
      <c r="V26" s="58"/>
      <c r="W26" s="58"/>
      <c r="X26" s="58"/>
      <c r="Y26" s="58"/>
      <c r="AA26" s="2"/>
      <c r="AB26" s="3" t="s">
        <v>43</v>
      </c>
    </row>
    <row r="27" spans="1:25" ht="15.75">
      <c r="A27" s="167" t="s">
        <v>129</v>
      </c>
      <c r="B27" s="221">
        <v>0</v>
      </c>
      <c r="C27" s="21"/>
      <c r="D27" s="240" t="s">
        <v>204</v>
      </c>
      <c r="E27" s="58"/>
      <c r="F27" s="98"/>
      <c r="G27" s="58"/>
      <c r="H27" s="58"/>
      <c r="I27" s="58"/>
      <c r="J27" s="58"/>
      <c r="K27" s="58"/>
      <c r="L27" s="58"/>
      <c r="M27" s="58"/>
      <c r="N27" s="58"/>
      <c r="O27" s="58"/>
      <c r="P27" s="58"/>
      <c r="Q27" s="58"/>
      <c r="R27" s="58"/>
      <c r="S27" s="58"/>
      <c r="T27" s="58"/>
      <c r="U27" s="58"/>
      <c r="V27" s="58"/>
      <c r="W27" s="58"/>
      <c r="X27" s="58"/>
      <c r="Y27" s="58"/>
    </row>
    <row r="28" spans="1:29" ht="15.75">
      <c r="A28" s="86" t="s">
        <v>203</v>
      </c>
      <c r="B28" s="55">
        <v>0</v>
      </c>
      <c r="C28" s="96"/>
      <c r="D28" s="240"/>
      <c r="E28" s="81" t="s">
        <v>243</v>
      </c>
      <c r="F28" s="99"/>
      <c r="G28" s="58"/>
      <c r="H28" s="58"/>
      <c r="I28" s="58"/>
      <c r="J28" s="58"/>
      <c r="K28" s="58"/>
      <c r="L28" s="58"/>
      <c r="M28" s="58"/>
      <c r="N28" s="58"/>
      <c r="O28" s="58"/>
      <c r="P28" s="58"/>
      <c r="Q28" s="58"/>
      <c r="R28" s="58"/>
      <c r="S28" s="58"/>
      <c r="T28" s="58"/>
      <c r="U28" s="58"/>
      <c r="V28" s="58"/>
      <c r="W28" s="58"/>
      <c r="X28" s="58"/>
      <c r="Y28" s="58"/>
      <c r="Z28" s="20" t="s">
        <v>50</v>
      </c>
      <c r="AA28" s="237" t="s">
        <v>36</v>
      </c>
      <c r="AB28" s="238"/>
      <c r="AC28" s="10"/>
    </row>
    <row r="29" spans="1:28" ht="9.75" customHeight="1">
      <c r="A29" s="141"/>
      <c r="B29" s="77"/>
      <c r="C29" s="96"/>
      <c r="D29" s="79"/>
      <c r="E29" s="83"/>
      <c r="F29" s="99"/>
      <c r="G29" s="58"/>
      <c r="H29" s="58"/>
      <c r="I29" s="58"/>
      <c r="J29" s="58"/>
      <c r="K29" s="58"/>
      <c r="L29" s="58"/>
      <c r="M29" s="58"/>
      <c r="N29" s="58"/>
      <c r="O29" s="58"/>
      <c r="P29" s="58"/>
      <c r="Q29" s="58"/>
      <c r="R29" s="58"/>
      <c r="S29" s="58"/>
      <c r="T29" s="58"/>
      <c r="U29" s="58"/>
      <c r="V29" s="58"/>
      <c r="W29" s="58"/>
      <c r="X29" s="58"/>
      <c r="Y29" s="58"/>
      <c r="AA29" s="11" t="s">
        <v>37</v>
      </c>
      <c r="AB29" s="11" t="s">
        <v>38</v>
      </c>
    </row>
    <row r="30" spans="1:28" ht="15.75">
      <c r="A30" s="166" t="s">
        <v>22</v>
      </c>
      <c r="B30" s="101" t="s">
        <v>138</v>
      </c>
      <c r="C30" s="66"/>
      <c r="D30" s="66"/>
      <c r="E30" s="66"/>
      <c r="F30" s="74"/>
      <c r="G30" s="58"/>
      <c r="H30" s="58"/>
      <c r="I30" s="58"/>
      <c r="J30" s="58"/>
      <c r="K30" s="58"/>
      <c r="L30" s="58"/>
      <c r="M30" s="58"/>
      <c r="N30" s="58"/>
      <c r="O30" s="58"/>
      <c r="P30" s="58"/>
      <c r="Q30" s="58"/>
      <c r="R30" s="58"/>
      <c r="S30" s="58"/>
      <c r="T30" s="58"/>
      <c r="U30" s="58"/>
      <c r="V30" s="58"/>
      <c r="W30" s="58"/>
      <c r="X30" s="58"/>
      <c r="Y30" s="58"/>
      <c r="AA30" s="2" t="s">
        <v>3</v>
      </c>
      <c r="AB30" s="4" t="e">
        <f>+#REF!</f>
        <v>#REF!</v>
      </c>
    </row>
    <row r="31" spans="1:28" ht="15.75">
      <c r="A31" s="68"/>
      <c r="B31" s="59"/>
      <c r="C31" s="59"/>
      <c r="D31" s="59"/>
      <c r="E31" s="59"/>
      <c r="F31" s="102"/>
      <c r="G31" s="58"/>
      <c r="H31" s="58"/>
      <c r="I31" s="58"/>
      <c r="J31" s="58"/>
      <c r="K31" s="58"/>
      <c r="L31" s="58"/>
      <c r="M31" s="58"/>
      <c r="N31" s="58"/>
      <c r="O31" s="58"/>
      <c r="P31" s="58"/>
      <c r="Q31" s="58"/>
      <c r="R31" s="58"/>
      <c r="S31" s="58"/>
      <c r="T31" s="58"/>
      <c r="U31" s="58"/>
      <c r="V31" s="58"/>
      <c r="W31" s="58"/>
      <c r="X31" s="58"/>
      <c r="Y31" s="58"/>
      <c r="AA31" s="2" t="s">
        <v>34</v>
      </c>
      <c r="AB31" s="4" t="e">
        <f>+#REF!</f>
        <v>#REF!</v>
      </c>
    </row>
    <row r="32" spans="1:28" ht="15.75">
      <c r="A32" s="198" t="s">
        <v>132</v>
      </c>
      <c r="B32" s="59"/>
      <c r="C32" s="59"/>
      <c r="D32" s="59"/>
      <c r="E32" s="59"/>
      <c r="F32" s="102"/>
      <c r="G32" s="58"/>
      <c r="H32" s="58"/>
      <c r="I32" s="58"/>
      <c r="J32" s="58"/>
      <c r="K32" s="58"/>
      <c r="L32" s="58"/>
      <c r="M32" s="58"/>
      <c r="N32" s="58"/>
      <c r="O32" s="58"/>
      <c r="P32" s="58"/>
      <c r="Q32" s="58"/>
      <c r="R32" s="58"/>
      <c r="S32" s="58"/>
      <c r="T32" s="58"/>
      <c r="U32" s="58"/>
      <c r="V32" s="58"/>
      <c r="W32" s="58"/>
      <c r="X32" s="58"/>
      <c r="Y32" s="58"/>
      <c r="AA32" s="2"/>
      <c r="AB32" s="4"/>
    </row>
    <row r="33" spans="1:29" ht="15.75">
      <c r="A33" s="68"/>
      <c r="B33" s="103"/>
      <c r="C33" s="78"/>
      <c r="D33" s="69"/>
      <c r="E33" s="59"/>
      <c r="F33" s="109"/>
      <c r="G33" s="58"/>
      <c r="H33" s="58"/>
      <c r="I33" s="58"/>
      <c r="J33" s="58"/>
      <c r="K33" s="58"/>
      <c r="L33" s="58"/>
      <c r="M33" s="58"/>
      <c r="N33" s="58"/>
      <c r="O33" s="58"/>
      <c r="P33" s="58"/>
      <c r="Q33" s="58"/>
      <c r="R33" s="58"/>
      <c r="S33" s="58"/>
      <c r="T33" s="58"/>
      <c r="U33" s="58"/>
      <c r="V33" s="58"/>
      <c r="W33" s="58"/>
      <c r="X33" s="58"/>
      <c r="Y33" s="58"/>
      <c r="AA33" s="7"/>
      <c r="AB33" s="8"/>
      <c r="AC33" s="9"/>
    </row>
    <row r="34" spans="1:28" ht="15.75">
      <c r="A34" s="90" t="s">
        <v>133</v>
      </c>
      <c r="B34" s="59"/>
      <c r="C34" s="59"/>
      <c r="D34" s="59"/>
      <c r="E34" s="59"/>
      <c r="F34" s="102"/>
      <c r="G34" s="58"/>
      <c r="H34" s="58"/>
      <c r="I34" s="58"/>
      <c r="J34" s="58"/>
      <c r="K34" s="58"/>
      <c r="L34" s="58"/>
      <c r="M34" s="58"/>
      <c r="N34" s="58"/>
      <c r="O34" s="58"/>
      <c r="P34" s="58"/>
      <c r="Q34" s="58"/>
      <c r="R34" s="58"/>
      <c r="S34" s="58"/>
      <c r="T34" s="58"/>
      <c r="U34" s="58"/>
      <c r="V34" s="58"/>
      <c r="W34" s="58"/>
      <c r="X34" s="58"/>
      <c r="Y34" s="58"/>
      <c r="AA34" s="2"/>
      <c r="AB34" s="4"/>
    </row>
    <row r="35" spans="1:28" ht="15.75">
      <c r="A35" s="68" t="s">
        <v>14</v>
      </c>
      <c r="B35" s="103">
        <f>(B17)</f>
        <v>0</v>
      </c>
      <c r="C35" s="59"/>
      <c r="D35" s="104"/>
      <c r="E35" s="59"/>
      <c r="F35" s="102"/>
      <c r="G35" s="58"/>
      <c r="H35" s="58"/>
      <c r="I35" s="58"/>
      <c r="J35" s="58"/>
      <c r="K35" s="58"/>
      <c r="L35" s="58"/>
      <c r="M35" s="58"/>
      <c r="N35" s="58"/>
      <c r="O35" s="58"/>
      <c r="P35" s="58"/>
      <c r="Q35" s="58"/>
      <c r="R35" s="58"/>
      <c r="S35" s="58"/>
      <c r="T35" s="58"/>
      <c r="U35" s="58"/>
      <c r="V35" s="58"/>
      <c r="W35" s="58"/>
      <c r="X35" s="58"/>
      <c r="Y35" s="58"/>
      <c r="AA35" s="2" t="s">
        <v>35</v>
      </c>
      <c r="AB35" s="4" t="e">
        <f>+#REF!</f>
        <v>#REF!</v>
      </c>
    </row>
    <row r="36" spans="1:28" ht="30.75">
      <c r="A36" s="155" t="s">
        <v>134</v>
      </c>
      <c r="B36" s="209">
        <v>0</v>
      </c>
      <c r="C36" s="106" t="s">
        <v>23</v>
      </c>
      <c r="D36" s="234">
        <v>0</v>
      </c>
      <c r="E36" s="106" t="s">
        <v>24</v>
      </c>
      <c r="F36" s="233">
        <v>0</v>
      </c>
      <c r="G36" s="58"/>
      <c r="H36" s="58"/>
      <c r="I36" s="58"/>
      <c r="J36" s="58"/>
      <c r="K36" s="58"/>
      <c r="L36" s="58"/>
      <c r="M36" s="58"/>
      <c r="N36" s="58"/>
      <c r="O36" s="58"/>
      <c r="P36" s="58"/>
      <c r="Q36" s="58"/>
      <c r="R36" s="58"/>
      <c r="S36" s="58"/>
      <c r="T36" s="58"/>
      <c r="U36" s="58"/>
      <c r="V36" s="58"/>
      <c r="W36" s="58"/>
      <c r="X36" s="58"/>
      <c r="Y36" s="58"/>
      <c r="AA36" s="5" t="s">
        <v>42</v>
      </c>
      <c r="AB36" s="6">
        <v>0</v>
      </c>
    </row>
    <row r="37" spans="1:25" ht="30.75">
      <c r="A37" s="153" t="s">
        <v>135</v>
      </c>
      <c r="B37" s="211">
        <f>+D37*F37</f>
        <v>0</v>
      </c>
      <c r="C37" s="106" t="s">
        <v>136</v>
      </c>
      <c r="D37" s="213">
        <v>0</v>
      </c>
      <c r="E37" s="106" t="s">
        <v>25</v>
      </c>
      <c r="F37" s="214">
        <v>4</v>
      </c>
      <c r="G37" s="58"/>
      <c r="H37" s="58"/>
      <c r="I37" s="58"/>
      <c r="J37" s="58"/>
      <c r="K37" s="58"/>
      <c r="L37" s="58"/>
      <c r="M37" s="58"/>
      <c r="N37" s="58"/>
      <c r="O37" s="58"/>
      <c r="P37" s="58"/>
      <c r="Q37" s="58"/>
      <c r="R37" s="58"/>
      <c r="S37" s="58"/>
      <c r="T37" s="58"/>
      <c r="U37" s="58"/>
      <c r="V37" s="58"/>
      <c r="W37" s="58"/>
      <c r="X37" s="58"/>
      <c r="Y37" s="58"/>
    </row>
    <row r="38" spans="1:29" ht="15.75">
      <c r="A38" s="195" t="s">
        <v>216</v>
      </c>
      <c r="B38" s="210">
        <v>0</v>
      </c>
      <c r="C38" s="105"/>
      <c r="D38" s="59"/>
      <c r="E38" s="59"/>
      <c r="F38" s="102"/>
      <c r="G38" s="58"/>
      <c r="H38" s="58"/>
      <c r="I38" s="58"/>
      <c r="J38" s="58"/>
      <c r="K38" s="58"/>
      <c r="L38" s="58"/>
      <c r="M38" s="58"/>
      <c r="N38" s="58"/>
      <c r="O38" s="58"/>
      <c r="P38" s="58"/>
      <c r="Q38" s="58"/>
      <c r="R38" s="58"/>
      <c r="S38" s="58"/>
      <c r="T38" s="58"/>
      <c r="U38" s="58"/>
      <c r="V38" s="58"/>
      <c r="W38" s="58"/>
      <c r="X38" s="58"/>
      <c r="Y38" s="58"/>
      <c r="Z38" s="20" t="s">
        <v>53</v>
      </c>
      <c r="AA38" s="245" t="s">
        <v>39</v>
      </c>
      <c r="AB38" s="246"/>
      <c r="AC38" s="247"/>
    </row>
    <row r="39" spans="1:29" ht="15.75">
      <c r="A39" s="157" t="s">
        <v>137</v>
      </c>
      <c r="B39" s="103"/>
      <c r="C39" s="158">
        <f>SUM(B35:B38)</f>
        <v>0</v>
      </c>
      <c r="D39" s="107"/>
      <c r="E39" s="106"/>
      <c r="F39" s="108"/>
      <c r="G39" s="58"/>
      <c r="H39" s="58"/>
      <c r="I39" s="58"/>
      <c r="J39" s="58"/>
      <c r="K39" s="58"/>
      <c r="L39" s="58"/>
      <c r="M39" s="58"/>
      <c r="N39" s="58"/>
      <c r="O39" s="58"/>
      <c r="P39" s="58"/>
      <c r="Q39" s="58"/>
      <c r="R39" s="58"/>
      <c r="S39" s="58"/>
      <c r="T39" s="58"/>
      <c r="U39" s="58"/>
      <c r="V39" s="58"/>
      <c r="W39" s="58"/>
      <c r="X39" s="58"/>
      <c r="Y39" s="58"/>
      <c r="AA39" s="12" t="s">
        <v>37</v>
      </c>
      <c r="AB39" s="12" t="s">
        <v>40</v>
      </c>
      <c r="AC39" s="12" t="s">
        <v>41</v>
      </c>
    </row>
    <row r="40" spans="1:29" ht="15.75">
      <c r="A40" s="68"/>
      <c r="B40" s="103"/>
      <c r="C40" s="78"/>
      <c r="D40" s="69"/>
      <c r="E40" s="59"/>
      <c r="F40" s="109"/>
      <c r="G40" s="58"/>
      <c r="H40" s="58"/>
      <c r="I40" s="58"/>
      <c r="J40" s="58"/>
      <c r="K40" s="58"/>
      <c r="L40" s="58"/>
      <c r="M40" s="58"/>
      <c r="N40" s="58"/>
      <c r="O40" s="58"/>
      <c r="P40" s="58"/>
      <c r="Q40" s="58"/>
      <c r="R40" s="58"/>
      <c r="S40" s="58"/>
      <c r="T40" s="58"/>
      <c r="U40" s="58"/>
      <c r="V40" s="58"/>
      <c r="W40" s="58"/>
      <c r="X40" s="58"/>
      <c r="Y40" s="58"/>
      <c r="AA40" s="7" t="s">
        <v>3</v>
      </c>
      <c r="AB40" s="8">
        <v>0.75</v>
      </c>
      <c r="AC40" s="9">
        <v>0.25</v>
      </c>
    </row>
    <row r="41" spans="1:29" ht="15.75">
      <c r="A41" s="90" t="s">
        <v>139</v>
      </c>
      <c r="B41" s="103"/>
      <c r="C41" s="78"/>
      <c r="D41" s="69"/>
      <c r="E41" s="59"/>
      <c r="F41" s="109"/>
      <c r="G41" s="58"/>
      <c r="H41" s="58"/>
      <c r="I41" s="58"/>
      <c r="J41" s="58"/>
      <c r="K41" s="58"/>
      <c r="L41" s="58"/>
      <c r="M41" s="58"/>
      <c r="N41" s="58"/>
      <c r="O41" s="58"/>
      <c r="P41" s="58"/>
      <c r="Q41" s="58"/>
      <c r="R41" s="58"/>
      <c r="S41" s="58"/>
      <c r="T41" s="58"/>
      <c r="U41" s="58"/>
      <c r="V41" s="58"/>
      <c r="W41" s="58"/>
      <c r="X41" s="58"/>
      <c r="Y41" s="58"/>
      <c r="AA41" s="7"/>
      <c r="AB41" s="8"/>
      <c r="AC41" s="9"/>
    </row>
    <row r="42" spans="1:29" ht="15.75">
      <c r="A42" s="153" t="s">
        <v>128</v>
      </c>
      <c r="B42" s="169">
        <f>B23</f>
        <v>0</v>
      </c>
      <c r="C42" s="106" t="s">
        <v>23</v>
      </c>
      <c r="D42" s="234">
        <v>0</v>
      </c>
      <c r="E42" s="106" t="s">
        <v>24</v>
      </c>
      <c r="F42" s="233">
        <v>0</v>
      </c>
      <c r="G42" s="58"/>
      <c r="H42" s="58"/>
      <c r="I42" s="58"/>
      <c r="J42" s="58"/>
      <c r="K42" s="58"/>
      <c r="L42" s="58"/>
      <c r="M42" s="58"/>
      <c r="N42" s="58"/>
      <c r="O42" s="58"/>
      <c r="P42" s="58"/>
      <c r="Q42" s="58"/>
      <c r="R42" s="58"/>
      <c r="S42" s="58"/>
      <c r="T42" s="58"/>
      <c r="U42" s="58"/>
      <c r="V42" s="58"/>
      <c r="W42" s="58"/>
      <c r="X42" s="58"/>
      <c r="Y42" s="58"/>
      <c r="AA42" s="7"/>
      <c r="AB42" s="8"/>
      <c r="AC42" s="9"/>
    </row>
    <row r="43" spans="1:29" ht="15.75">
      <c r="A43" s="153" t="s">
        <v>202</v>
      </c>
      <c r="B43" s="169">
        <f>B26</f>
        <v>0</v>
      </c>
      <c r="C43" s="78"/>
      <c r="D43" s="69"/>
      <c r="E43" s="59"/>
      <c r="F43" s="109"/>
      <c r="G43" s="58"/>
      <c r="H43" s="58"/>
      <c r="I43" s="58"/>
      <c r="J43" s="58"/>
      <c r="K43" s="58"/>
      <c r="L43" s="58"/>
      <c r="M43" s="58"/>
      <c r="N43" s="58"/>
      <c r="O43" s="58"/>
      <c r="P43" s="58"/>
      <c r="Q43" s="58"/>
      <c r="R43" s="58"/>
      <c r="S43" s="58"/>
      <c r="T43" s="58"/>
      <c r="U43" s="58"/>
      <c r="V43" s="58"/>
      <c r="W43" s="58"/>
      <c r="X43" s="58"/>
      <c r="Y43" s="58"/>
      <c r="AA43" s="7"/>
      <c r="AB43" s="8"/>
      <c r="AC43" s="9"/>
    </row>
    <row r="44" spans="1:29" ht="15.75">
      <c r="A44" s="153" t="s">
        <v>242</v>
      </c>
      <c r="B44" s="169">
        <f>B24</f>
        <v>0</v>
      </c>
      <c r="C44" s="78"/>
      <c r="D44" s="69"/>
      <c r="E44" s="59"/>
      <c r="F44" s="109"/>
      <c r="G44" s="58"/>
      <c r="H44" s="58"/>
      <c r="I44" s="58"/>
      <c r="J44" s="58"/>
      <c r="K44" s="58"/>
      <c r="L44" s="58"/>
      <c r="M44" s="58"/>
      <c r="N44" s="58"/>
      <c r="O44" s="58"/>
      <c r="P44" s="58"/>
      <c r="Q44" s="58"/>
      <c r="R44" s="58"/>
      <c r="S44" s="58"/>
      <c r="T44" s="58"/>
      <c r="U44" s="58"/>
      <c r="V44" s="58"/>
      <c r="W44" s="58"/>
      <c r="X44" s="58"/>
      <c r="Y44" s="58"/>
      <c r="AA44" s="7"/>
      <c r="AB44" s="8"/>
      <c r="AC44" s="9"/>
    </row>
    <row r="45" spans="1:29" ht="15.75">
      <c r="A45" s="153" t="s">
        <v>203</v>
      </c>
      <c r="B45" s="169">
        <f>B28</f>
        <v>0</v>
      </c>
      <c r="C45" s="78"/>
      <c r="D45" s="69"/>
      <c r="E45" s="59"/>
      <c r="F45" s="109"/>
      <c r="G45" s="58"/>
      <c r="H45" s="58"/>
      <c r="I45" s="58"/>
      <c r="J45" s="58"/>
      <c r="K45" s="58"/>
      <c r="L45" s="58"/>
      <c r="M45" s="58"/>
      <c r="N45" s="58"/>
      <c r="O45" s="58"/>
      <c r="P45" s="58"/>
      <c r="Q45" s="58"/>
      <c r="R45" s="58"/>
      <c r="S45" s="58"/>
      <c r="T45" s="58"/>
      <c r="U45" s="58"/>
      <c r="V45" s="58"/>
      <c r="W45" s="58"/>
      <c r="X45" s="58"/>
      <c r="Y45" s="58"/>
      <c r="AA45" s="7"/>
      <c r="AB45" s="8"/>
      <c r="AC45" s="9"/>
    </row>
    <row r="46" spans="1:29" ht="15.75">
      <c r="A46" s="153" t="s">
        <v>245</v>
      </c>
      <c r="B46" s="212">
        <v>0</v>
      </c>
      <c r="C46" s="191" t="s">
        <v>26</v>
      </c>
      <c r="D46" s="69"/>
      <c r="E46" s="59"/>
      <c r="F46" s="109"/>
      <c r="G46" s="58"/>
      <c r="H46" s="58"/>
      <c r="I46" s="58"/>
      <c r="J46" s="58"/>
      <c r="K46" s="58"/>
      <c r="L46" s="58"/>
      <c r="M46" s="58"/>
      <c r="N46" s="58"/>
      <c r="O46" s="58"/>
      <c r="P46" s="58"/>
      <c r="Q46" s="58"/>
      <c r="R46" s="58"/>
      <c r="S46" s="58"/>
      <c r="T46" s="58"/>
      <c r="U46" s="58"/>
      <c r="V46" s="58"/>
      <c r="W46" s="58"/>
      <c r="X46" s="58"/>
      <c r="Y46" s="58"/>
      <c r="AA46" s="7"/>
      <c r="AB46" s="8"/>
      <c r="AC46" s="9"/>
    </row>
    <row r="47" spans="1:29" ht="15.75">
      <c r="A47" s="157" t="s">
        <v>140</v>
      </c>
      <c r="B47" s="103"/>
      <c r="C47" s="160">
        <f>SUM(B42:B46)</f>
        <v>0</v>
      </c>
      <c r="D47" s="69"/>
      <c r="E47" s="59"/>
      <c r="F47" s="109"/>
      <c r="G47" s="58"/>
      <c r="H47" s="58"/>
      <c r="I47" s="58"/>
      <c r="J47" s="58"/>
      <c r="K47" s="58"/>
      <c r="L47" s="58"/>
      <c r="M47" s="58"/>
      <c r="N47" s="58"/>
      <c r="O47" s="58"/>
      <c r="P47" s="58"/>
      <c r="Q47" s="58"/>
      <c r="R47" s="58"/>
      <c r="S47" s="58"/>
      <c r="T47" s="58"/>
      <c r="U47" s="58"/>
      <c r="V47" s="58"/>
      <c r="W47" s="58"/>
      <c r="X47" s="58"/>
      <c r="Y47" s="58"/>
      <c r="AA47" s="7"/>
      <c r="AB47" s="8"/>
      <c r="AC47" s="9"/>
    </row>
    <row r="48" spans="1:29" ht="15.75">
      <c r="A48" s="68"/>
      <c r="B48" s="103"/>
      <c r="C48" s="78"/>
      <c r="D48" s="69"/>
      <c r="E48" s="59"/>
      <c r="F48" s="109"/>
      <c r="G48" s="58"/>
      <c r="H48" s="58"/>
      <c r="I48" s="58"/>
      <c r="J48" s="58"/>
      <c r="K48" s="58"/>
      <c r="L48" s="58"/>
      <c r="M48" s="58"/>
      <c r="N48" s="58"/>
      <c r="O48" s="58"/>
      <c r="P48" s="58"/>
      <c r="Q48" s="58"/>
      <c r="R48" s="58"/>
      <c r="S48" s="58"/>
      <c r="T48" s="58"/>
      <c r="U48" s="58"/>
      <c r="V48" s="58"/>
      <c r="W48" s="58"/>
      <c r="X48" s="58"/>
      <c r="Y48" s="58"/>
      <c r="AA48" s="7"/>
      <c r="AB48" s="8"/>
      <c r="AC48" s="9"/>
    </row>
    <row r="49" spans="1:29" ht="15.75">
      <c r="A49" s="90" t="s">
        <v>141</v>
      </c>
      <c r="B49" s="103"/>
      <c r="C49" s="78"/>
      <c r="D49" s="69"/>
      <c r="E49" s="59"/>
      <c r="F49" s="109"/>
      <c r="G49" s="58"/>
      <c r="H49" s="58"/>
      <c r="I49" s="58"/>
      <c r="J49" s="58"/>
      <c r="K49" s="58"/>
      <c r="L49" s="58"/>
      <c r="M49" s="58"/>
      <c r="N49" s="58"/>
      <c r="O49" s="58"/>
      <c r="P49" s="58"/>
      <c r="Q49" s="58"/>
      <c r="R49" s="58"/>
      <c r="S49" s="58"/>
      <c r="T49" s="58"/>
      <c r="U49" s="58"/>
      <c r="V49" s="58"/>
      <c r="W49" s="58"/>
      <c r="X49" s="58"/>
      <c r="Y49" s="58"/>
      <c r="AA49" s="7"/>
      <c r="AB49" s="8"/>
      <c r="AC49" s="9"/>
    </row>
    <row r="50" spans="1:29" ht="31.5">
      <c r="A50" s="232" t="s">
        <v>205</v>
      </c>
      <c r="B50" s="103">
        <f>+B27</f>
        <v>0</v>
      </c>
      <c r="C50" s="78"/>
      <c r="D50" s="69"/>
      <c r="E50" s="59"/>
      <c r="F50" s="109"/>
      <c r="G50" s="58"/>
      <c r="H50" s="58"/>
      <c r="I50" s="58"/>
      <c r="J50" s="58"/>
      <c r="K50" s="58"/>
      <c r="L50" s="58"/>
      <c r="M50" s="58"/>
      <c r="N50" s="58"/>
      <c r="O50" s="58"/>
      <c r="P50" s="58"/>
      <c r="Q50" s="58"/>
      <c r="R50" s="58"/>
      <c r="S50" s="58"/>
      <c r="T50" s="58"/>
      <c r="U50" s="58"/>
      <c r="V50" s="58"/>
      <c r="W50" s="58"/>
      <c r="X50" s="58"/>
      <c r="Y50" s="58"/>
      <c r="AA50" s="7"/>
      <c r="AB50" s="8"/>
      <c r="AC50" s="9"/>
    </row>
    <row r="51" spans="1:29" ht="31.5">
      <c r="A51" s="232" t="s">
        <v>201</v>
      </c>
      <c r="B51" s="103">
        <f>B25</f>
        <v>0</v>
      </c>
      <c r="C51" s="78"/>
      <c r="D51" s="69"/>
      <c r="E51" s="59"/>
      <c r="F51" s="109"/>
      <c r="G51" s="58"/>
      <c r="H51" s="58"/>
      <c r="I51" s="58"/>
      <c r="J51" s="58"/>
      <c r="K51" s="58"/>
      <c r="L51" s="58"/>
      <c r="M51" s="58"/>
      <c r="N51" s="58"/>
      <c r="O51" s="58"/>
      <c r="P51" s="58"/>
      <c r="Q51" s="58"/>
      <c r="R51" s="58"/>
      <c r="S51" s="58"/>
      <c r="T51" s="58"/>
      <c r="U51" s="58"/>
      <c r="V51" s="58"/>
      <c r="W51" s="58"/>
      <c r="X51" s="58"/>
      <c r="Y51" s="58"/>
      <c r="AA51" s="7"/>
      <c r="AB51" s="8"/>
      <c r="AC51" s="9"/>
    </row>
    <row r="52" spans="1:29" ht="15.75">
      <c r="A52" s="153" t="s">
        <v>245</v>
      </c>
      <c r="B52" s="222">
        <v>0</v>
      </c>
      <c r="C52" s="191" t="s">
        <v>26</v>
      </c>
      <c r="D52" s="69"/>
      <c r="E52" s="59"/>
      <c r="F52" s="109"/>
      <c r="G52" s="58"/>
      <c r="H52" s="58"/>
      <c r="I52" s="58"/>
      <c r="J52" s="58"/>
      <c r="K52" s="58"/>
      <c r="L52" s="58"/>
      <c r="M52" s="58"/>
      <c r="N52" s="58"/>
      <c r="O52" s="58"/>
      <c r="P52" s="58"/>
      <c r="Q52" s="58"/>
      <c r="R52" s="58"/>
      <c r="S52" s="58"/>
      <c r="T52" s="58"/>
      <c r="U52" s="58"/>
      <c r="V52" s="58"/>
      <c r="W52" s="58"/>
      <c r="X52" s="58"/>
      <c r="Y52" s="58"/>
      <c r="AA52" s="7"/>
      <c r="AB52" s="8"/>
      <c r="AC52" s="9"/>
    </row>
    <row r="53" spans="1:29" ht="15.75">
      <c r="A53" s="157" t="s">
        <v>142</v>
      </c>
      <c r="B53" s="103"/>
      <c r="C53" s="160">
        <f>SUM(B50:B52)</f>
        <v>0</v>
      </c>
      <c r="D53" s="69"/>
      <c r="E53" s="59"/>
      <c r="F53" s="109"/>
      <c r="G53" s="58"/>
      <c r="H53" s="58"/>
      <c r="I53" s="58"/>
      <c r="J53" s="58"/>
      <c r="K53" s="58"/>
      <c r="L53" s="58"/>
      <c r="M53" s="58"/>
      <c r="N53" s="58"/>
      <c r="O53" s="58"/>
      <c r="P53" s="58"/>
      <c r="Q53" s="58"/>
      <c r="R53" s="58"/>
      <c r="S53" s="58"/>
      <c r="T53" s="58"/>
      <c r="U53" s="58"/>
      <c r="V53" s="58"/>
      <c r="W53" s="58"/>
      <c r="X53" s="58"/>
      <c r="Y53" s="58"/>
      <c r="AA53" s="7"/>
      <c r="AB53" s="8"/>
      <c r="AC53" s="9"/>
    </row>
    <row r="54" spans="1:29" ht="15.75">
      <c r="A54" s="157"/>
      <c r="B54" s="103"/>
      <c r="C54" s="160"/>
      <c r="D54" s="69"/>
      <c r="E54" s="59"/>
      <c r="F54" s="109"/>
      <c r="G54" s="58"/>
      <c r="H54" s="58"/>
      <c r="I54" s="58"/>
      <c r="J54" s="58"/>
      <c r="K54" s="58"/>
      <c r="L54" s="58"/>
      <c r="M54" s="58"/>
      <c r="N54" s="58"/>
      <c r="O54" s="58"/>
      <c r="P54" s="58"/>
      <c r="Q54" s="58"/>
      <c r="R54" s="58"/>
      <c r="S54" s="58"/>
      <c r="T54" s="58"/>
      <c r="U54" s="58"/>
      <c r="V54" s="58"/>
      <c r="W54" s="58"/>
      <c r="X54" s="58"/>
      <c r="Y54" s="58"/>
      <c r="AA54" s="7"/>
      <c r="AB54" s="8"/>
      <c r="AC54" s="9"/>
    </row>
    <row r="55" spans="1:29" ht="15.75">
      <c r="A55" s="157" t="s">
        <v>132</v>
      </c>
      <c r="B55" s="103"/>
      <c r="C55" s="160">
        <f>C39+C47+C53</f>
        <v>0</v>
      </c>
      <c r="D55" s="69"/>
      <c r="E55" s="59"/>
      <c r="F55" s="109"/>
      <c r="G55" s="58"/>
      <c r="H55" s="58"/>
      <c r="I55" s="58"/>
      <c r="J55" s="58"/>
      <c r="K55" s="58"/>
      <c r="L55" s="58"/>
      <c r="M55" s="58"/>
      <c r="N55" s="58"/>
      <c r="O55" s="58"/>
      <c r="P55" s="58"/>
      <c r="Q55" s="58"/>
      <c r="R55" s="58"/>
      <c r="S55" s="58"/>
      <c r="T55" s="58"/>
      <c r="U55" s="58"/>
      <c r="V55" s="58"/>
      <c r="W55" s="58"/>
      <c r="X55" s="58"/>
      <c r="Y55" s="58"/>
      <c r="AA55" s="7"/>
      <c r="AB55" s="8"/>
      <c r="AC55" s="9"/>
    </row>
    <row r="56" spans="1:29" ht="15.75">
      <c r="A56" s="157"/>
      <c r="B56" s="103"/>
      <c r="C56" s="160"/>
      <c r="D56" s="69"/>
      <c r="E56" s="59"/>
      <c r="F56" s="109"/>
      <c r="G56" s="58"/>
      <c r="H56" s="58"/>
      <c r="I56" s="58"/>
      <c r="J56" s="58"/>
      <c r="K56" s="58"/>
      <c r="L56" s="58"/>
      <c r="M56" s="58"/>
      <c r="N56" s="58"/>
      <c r="O56" s="58"/>
      <c r="P56" s="58"/>
      <c r="Q56" s="58"/>
      <c r="R56" s="58"/>
      <c r="S56" s="58"/>
      <c r="T56" s="58"/>
      <c r="U56" s="58"/>
      <c r="V56" s="58"/>
      <c r="W56" s="58"/>
      <c r="X56" s="58"/>
      <c r="Y56" s="58"/>
      <c r="AA56" s="7"/>
      <c r="AB56" s="8"/>
      <c r="AC56" s="9"/>
    </row>
    <row r="57" spans="1:28" ht="15.75">
      <c r="A57" s="198" t="s">
        <v>143</v>
      </c>
      <c r="B57" s="59"/>
      <c r="C57" s="59"/>
      <c r="D57" s="59"/>
      <c r="E57" s="59"/>
      <c r="F57" s="102"/>
      <c r="G57" s="58"/>
      <c r="H57" s="58"/>
      <c r="I57" s="58"/>
      <c r="J57" s="58"/>
      <c r="K57" s="58"/>
      <c r="L57" s="58"/>
      <c r="M57" s="58"/>
      <c r="N57" s="58"/>
      <c r="O57" s="58"/>
      <c r="P57" s="58"/>
      <c r="Q57" s="58"/>
      <c r="R57" s="58"/>
      <c r="S57" s="58"/>
      <c r="T57" s="58"/>
      <c r="U57" s="58"/>
      <c r="V57" s="58"/>
      <c r="W57" s="58"/>
      <c r="X57" s="58"/>
      <c r="Y57" s="58"/>
      <c r="AA57" s="2"/>
      <c r="AB57" s="4"/>
    </row>
    <row r="58" spans="1:29" ht="15.75">
      <c r="A58" s="161" t="s">
        <v>144</v>
      </c>
      <c r="B58" s="103" t="str">
        <f>IF(E61&lt;0.01,"INPUT VALUE",E61)</f>
        <v>INPUT VALUE</v>
      </c>
      <c r="C58" s="58"/>
      <c r="D58" s="58"/>
      <c r="F58" s="109"/>
      <c r="G58" s="58"/>
      <c r="H58" s="58"/>
      <c r="I58" s="58"/>
      <c r="J58" s="58"/>
      <c r="K58" s="58"/>
      <c r="L58" s="58"/>
      <c r="M58" s="58"/>
      <c r="N58" s="58"/>
      <c r="O58" s="58"/>
      <c r="P58" s="58"/>
      <c r="Q58" s="58"/>
      <c r="R58" s="58"/>
      <c r="S58" s="58"/>
      <c r="T58" s="58"/>
      <c r="U58" s="58"/>
      <c r="V58" s="58"/>
      <c r="W58" s="58"/>
      <c r="X58" s="58"/>
      <c r="Y58" s="58"/>
      <c r="AA58" s="7"/>
      <c r="AB58" s="8"/>
      <c r="AC58" s="9"/>
    </row>
    <row r="59" spans="1:29" ht="15.75">
      <c r="A59" s="161" t="s">
        <v>219</v>
      </c>
      <c r="B59" s="103"/>
      <c r="C59" s="58"/>
      <c r="D59" s="10" t="s">
        <v>149</v>
      </c>
      <c r="E59" s="213">
        <v>0</v>
      </c>
      <c r="F59" s="109"/>
      <c r="G59" s="58"/>
      <c r="H59" s="58"/>
      <c r="I59" s="58"/>
      <c r="J59" s="58"/>
      <c r="K59" s="58"/>
      <c r="L59" s="58"/>
      <c r="M59" s="58"/>
      <c r="N59" s="58"/>
      <c r="O59" s="58"/>
      <c r="P59" s="58"/>
      <c r="Q59" s="58"/>
      <c r="R59" s="58"/>
      <c r="S59" s="58"/>
      <c r="T59" s="58"/>
      <c r="U59" s="58"/>
      <c r="V59" s="58"/>
      <c r="W59" s="58"/>
      <c r="X59" s="58"/>
      <c r="Y59" s="58"/>
      <c r="AA59" s="7"/>
      <c r="AB59" s="8"/>
      <c r="AC59" s="9"/>
    </row>
    <row r="60" spans="1:29" ht="15.75">
      <c r="A60" s="161" t="s">
        <v>116</v>
      </c>
      <c r="B60" s="192">
        <v>0</v>
      </c>
      <c r="C60" s="58"/>
      <c r="D60" s="159" t="s">
        <v>148</v>
      </c>
      <c r="E60" s="215">
        <v>0</v>
      </c>
      <c r="F60" s="111"/>
      <c r="G60" s="58"/>
      <c r="H60" s="58"/>
      <c r="I60" s="58"/>
      <c r="J60" s="58"/>
      <c r="K60" s="58"/>
      <c r="L60" s="58"/>
      <c r="M60" s="58"/>
      <c r="N60" s="58"/>
      <c r="O60" s="58"/>
      <c r="P60" s="58"/>
      <c r="Q60" s="58"/>
      <c r="R60" s="58"/>
      <c r="S60" s="58"/>
      <c r="T60" s="58"/>
      <c r="U60" s="58"/>
      <c r="V60" s="58"/>
      <c r="W60" s="58"/>
      <c r="X60" s="58"/>
      <c r="Y60" s="58"/>
      <c r="AA60" s="7"/>
      <c r="AB60" s="8"/>
      <c r="AC60" s="9"/>
    </row>
    <row r="61" spans="1:29" ht="15.75">
      <c r="A61" s="161" t="s">
        <v>145</v>
      </c>
      <c r="B61" s="192">
        <v>0</v>
      </c>
      <c r="C61" s="160"/>
      <c r="D61" s="159" t="s">
        <v>144</v>
      </c>
      <c r="E61" s="218">
        <f>E59-E60</f>
        <v>0</v>
      </c>
      <c r="F61" s="109"/>
      <c r="G61" s="58"/>
      <c r="H61" s="58"/>
      <c r="I61" s="58"/>
      <c r="J61" s="58"/>
      <c r="K61" s="58"/>
      <c r="L61" s="58"/>
      <c r="M61" s="58"/>
      <c r="N61" s="58"/>
      <c r="O61" s="58"/>
      <c r="P61" s="58"/>
      <c r="Q61" s="58"/>
      <c r="R61" s="58"/>
      <c r="S61" s="58"/>
      <c r="T61" s="58"/>
      <c r="U61" s="58"/>
      <c r="V61" s="58"/>
      <c r="W61" s="58"/>
      <c r="X61" s="58"/>
      <c r="Y61" s="58"/>
      <c r="AA61" s="7"/>
      <c r="AB61" s="8"/>
      <c r="AC61" s="9"/>
    </row>
    <row r="62" spans="1:29" ht="15.75">
      <c r="A62" s="161" t="s">
        <v>146</v>
      </c>
      <c r="B62" s="192">
        <v>0</v>
      </c>
      <c r="C62" s="160"/>
      <c r="D62" s="69"/>
      <c r="E62" s="156"/>
      <c r="F62" s="109"/>
      <c r="G62" s="58"/>
      <c r="H62" s="58"/>
      <c r="I62" s="58"/>
      <c r="J62" s="58"/>
      <c r="K62" s="58"/>
      <c r="L62" s="58"/>
      <c r="M62" s="58"/>
      <c r="N62" s="58"/>
      <c r="O62" s="58"/>
      <c r="P62" s="58"/>
      <c r="Q62" s="58"/>
      <c r="R62" s="58"/>
      <c r="S62" s="58"/>
      <c r="T62" s="58"/>
      <c r="U62" s="58"/>
      <c r="V62" s="58"/>
      <c r="W62" s="58"/>
      <c r="X62" s="58"/>
      <c r="Y62" s="58"/>
      <c r="AA62" s="7"/>
      <c r="AB62" s="8"/>
      <c r="AC62" s="9"/>
    </row>
    <row r="63" spans="1:29" ht="15.75">
      <c r="A63" s="161" t="s">
        <v>29</v>
      </c>
      <c r="B63" s="192">
        <v>0</v>
      </c>
      <c r="C63" s="160"/>
      <c r="D63" s="69"/>
      <c r="E63" s="59"/>
      <c r="F63" s="109"/>
      <c r="G63" s="58"/>
      <c r="H63" s="58"/>
      <c r="I63" s="58"/>
      <c r="J63" s="58"/>
      <c r="K63" s="58"/>
      <c r="L63" s="58"/>
      <c r="M63" s="58"/>
      <c r="N63" s="58"/>
      <c r="O63" s="58"/>
      <c r="P63" s="58"/>
      <c r="Q63" s="58"/>
      <c r="R63" s="58"/>
      <c r="S63" s="58"/>
      <c r="T63" s="58"/>
      <c r="U63" s="58"/>
      <c r="V63" s="58"/>
      <c r="W63" s="58"/>
      <c r="X63" s="58"/>
      <c r="Y63" s="58"/>
      <c r="AA63" s="7"/>
      <c r="AB63" s="8"/>
      <c r="AC63" s="9"/>
    </row>
    <row r="64" spans="1:29" ht="15.75">
      <c r="A64" s="161" t="s">
        <v>147</v>
      </c>
      <c r="B64" s="192">
        <v>0</v>
      </c>
      <c r="C64" s="160"/>
      <c r="D64" s="69"/>
      <c r="E64" s="59"/>
      <c r="F64" s="109"/>
      <c r="G64" s="58"/>
      <c r="H64" s="58"/>
      <c r="I64" s="58"/>
      <c r="J64" s="58"/>
      <c r="K64" s="58"/>
      <c r="L64" s="58"/>
      <c r="M64" s="58"/>
      <c r="N64" s="58"/>
      <c r="O64" s="58"/>
      <c r="P64" s="58"/>
      <c r="Q64" s="58"/>
      <c r="R64" s="58"/>
      <c r="S64" s="58"/>
      <c r="T64" s="58"/>
      <c r="U64" s="58"/>
      <c r="V64" s="58"/>
      <c r="W64" s="58"/>
      <c r="X64" s="58"/>
      <c r="Y64" s="58"/>
      <c r="AA64" s="7"/>
      <c r="AB64" s="8"/>
      <c r="AC64" s="9"/>
    </row>
    <row r="65" spans="1:29" ht="15.75">
      <c r="A65" s="161" t="s">
        <v>217</v>
      </c>
      <c r="B65" s="192">
        <v>0</v>
      </c>
      <c r="C65" s="191" t="s">
        <v>26</v>
      </c>
      <c r="D65" s="69"/>
      <c r="E65" s="59"/>
      <c r="F65" s="109"/>
      <c r="G65" s="58"/>
      <c r="H65" s="58"/>
      <c r="I65" s="58"/>
      <c r="J65" s="58"/>
      <c r="K65" s="58"/>
      <c r="L65" s="58"/>
      <c r="M65" s="58"/>
      <c r="N65" s="58"/>
      <c r="O65" s="58"/>
      <c r="P65" s="58"/>
      <c r="Q65" s="58"/>
      <c r="R65" s="58"/>
      <c r="S65" s="58"/>
      <c r="T65" s="58"/>
      <c r="U65" s="58"/>
      <c r="V65" s="58"/>
      <c r="W65" s="58"/>
      <c r="X65" s="58"/>
      <c r="Y65" s="58"/>
      <c r="AA65" s="7"/>
      <c r="AB65" s="8"/>
      <c r="AC65" s="9"/>
    </row>
    <row r="66" spans="1:29" ht="15.75">
      <c r="A66" s="161" t="s">
        <v>218</v>
      </c>
      <c r="B66" s="192">
        <v>0</v>
      </c>
      <c r="C66" s="191" t="s">
        <v>26</v>
      </c>
      <c r="D66" s="69"/>
      <c r="E66" s="59"/>
      <c r="F66" s="109"/>
      <c r="G66" s="58"/>
      <c r="H66" s="58"/>
      <c r="I66" s="58"/>
      <c r="J66" s="58"/>
      <c r="K66" s="58"/>
      <c r="L66" s="58"/>
      <c r="M66" s="58"/>
      <c r="N66" s="58"/>
      <c r="O66" s="58"/>
      <c r="P66" s="58"/>
      <c r="Q66" s="58"/>
      <c r="R66" s="58"/>
      <c r="S66" s="58"/>
      <c r="T66" s="58"/>
      <c r="U66" s="58"/>
      <c r="V66" s="58"/>
      <c r="W66" s="58"/>
      <c r="X66" s="58"/>
      <c r="Y66" s="58"/>
      <c r="AA66" s="7"/>
      <c r="AB66" s="8"/>
      <c r="AC66" s="9"/>
    </row>
    <row r="67" spans="1:29" ht="15.75">
      <c r="A67" s="153" t="s">
        <v>245</v>
      </c>
      <c r="B67" s="169">
        <v>0</v>
      </c>
      <c r="C67" s="191" t="s">
        <v>26</v>
      </c>
      <c r="D67" s="69"/>
      <c r="E67" s="59"/>
      <c r="F67" s="109"/>
      <c r="G67" s="58"/>
      <c r="H67" s="58"/>
      <c r="I67" s="58"/>
      <c r="J67" s="58"/>
      <c r="K67" s="58"/>
      <c r="L67" s="58"/>
      <c r="M67" s="58"/>
      <c r="N67" s="58"/>
      <c r="O67" s="58"/>
      <c r="P67" s="58"/>
      <c r="Q67" s="58"/>
      <c r="R67" s="58"/>
      <c r="S67" s="58"/>
      <c r="T67" s="58"/>
      <c r="U67" s="58"/>
      <c r="V67" s="58"/>
      <c r="W67" s="58"/>
      <c r="X67" s="58"/>
      <c r="Y67" s="58"/>
      <c r="AA67" s="7"/>
      <c r="AB67" s="8"/>
      <c r="AC67" s="9"/>
    </row>
    <row r="68" spans="1:29" ht="15.75">
      <c r="A68" s="92"/>
      <c r="B68" s="103"/>
      <c r="C68" s="78"/>
      <c r="D68" s="69"/>
      <c r="E68" s="59"/>
      <c r="F68" s="109"/>
      <c r="G68" s="58"/>
      <c r="H68" s="58"/>
      <c r="I68" s="58"/>
      <c r="J68" s="58"/>
      <c r="K68" s="58"/>
      <c r="L68" s="58"/>
      <c r="M68" s="58"/>
      <c r="N68" s="58"/>
      <c r="O68" s="58"/>
      <c r="P68" s="58"/>
      <c r="Q68" s="58"/>
      <c r="R68" s="58"/>
      <c r="S68" s="58"/>
      <c r="T68" s="58"/>
      <c r="U68" s="58"/>
      <c r="V68" s="58"/>
      <c r="W68" s="58"/>
      <c r="X68" s="58"/>
      <c r="Y68" s="58"/>
      <c r="AA68" s="7"/>
      <c r="AB68" s="8"/>
      <c r="AC68" s="9"/>
    </row>
    <row r="69" spans="1:29" ht="15.75">
      <c r="A69" s="135" t="s">
        <v>143</v>
      </c>
      <c r="B69" s="103"/>
      <c r="C69" s="162">
        <f>SUM(B58:B67)</f>
        <v>0</v>
      </c>
      <c r="D69" s="69"/>
      <c r="E69" s="59"/>
      <c r="F69" s="110"/>
      <c r="G69" s="58"/>
      <c r="H69" s="58"/>
      <c r="I69" s="58"/>
      <c r="J69" s="58"/>
      <c r="K69" s="58"/>
      <c r="L69" s="58"/>
      <c r="M69" s="58"/>
      <c r="N69" s="58"/>
      <c r="O69" s="58"/>
      <c r="P69" s="58"/>
      <c r="Q69" s="58"/>
      <c r="R69" s="58"/>
      <c r="S69" s="58"/>
      <c r="T69" s="58"/>
      <c r="U69" s="58"/>
      <c r="V69" s="58"/>
      <c r="W69" s="58"/>
      <c r="X69" s="58"/>
      <c r="Y69" s="58"/>
      <c r="AA69" s="7" t="s">
        <v>34</v>
      </c>
      <c r="AB69" s="8">
        <v>0.6</v>
      </c>
      <c r="AC69" s="9">
        <v>0.4</v>
      </c>
    </row>
    <row r="70" spans="1:29" ht="15.75">
      <c r="A70" s="135"/>
      <c r="B70" s="103"/>
      <c r="C70" s="162"/>
      <c r="D70" s="69"/>
      <c r="E70" s="59"/>
      <c r="F70" s="110"/>
      <c r="G70" s="58"/>
      <c r="H70" s="58"/>
      <c r="I70" s="58"/>
      <c r="J70" s="58"/>
      <c r="K70" s="58"/>
      <c r="L70" s="58"/>
      <c r="M70" s="58"/>
      <c r="N70" s="58"/>
      <c r="O70" s="58"/>
      <c r="P70" s="58"/>
      <c r="Q70" s="58"/>
      <c r="R70" s="58"/>
      <c r="S70" s="58"/>
      <c r="T70" s="58"/>
      <c r="U70" s="58"/>
      <c r="V70" s="58"/>
      <c r="W70" s="58"/>
      <c r="X70" s="58"/>
      <c r="Y70" s="58"/>
      <c r="AA70" s="7"/>
      <c r="AB70" s="8"/>
      <c r="AC70" s="9"/>
    </row>
    <row r="71" spans="1:29" ht="31.5">
      <c r="A71" s="163" t="s">
        <v>150</v>
      </c>
      <c r="B71" s="103">
        <f>+C55-C69</f>
        <v>0</v>
      </c>
      <c r="C71" s="162"/>
      <c r="D71" s="69"/>
      <c r="E71" s="59"/>
      <c r="F71" s="110"/>
      <c r="G71" s="58"/>
      <c r="H71" s="58"/>
      <c r="I71" s="58"/>
      <c r="J71" s="58"/>
      <c r="K71" s="58"/>
      <c r="L71" s="58"/>
      <c r="M71" s="58"/>
      <c r="N71" s="58"/>
      <c r="O71" s="58"/>
      <c r="P71" s="58"/>
      <c r="Q71" s="58"/>
      <c r="R71" s="58"/>
      <c r="S71" s="58"/>
      <c r="T71" s="58"/>
      <c r="U71" s="58"/>
      <c r="V71" s="58"/>
      <c r="W71" s="58"/>
      <c r="X71" s="58"/>
      <c r="Y71" s="58"/>
      <c r="AA71" s="7"/>
      <c r="AB71" s="8"/>
      <c r="AC71" s="9"/>
    </row>
    <row r="72" spans="1:29" ht="15.75">
      <c r="A72" s="164" t="s">
        <v>151</v>
      </c>
      <c r="B72" s="193">
        <v>0</v>
      </c>
      <c r="C72" s="162"/>
      <c r="D72" s="69"/>
      <c r="E72" s="59"/>
      <c r="F72" s="110"/>
      <c r="G72" s="58"/>
      <c r="H72" s="58"/>
      <c r="I72" s="58"/>
      <c r="J72" s="58"/>
      <c r="K72" s="58"/>
      <c r="L72" s="58"/>
      <c r="M72" s="58"/>
      <c r="N72" s="58"/>
      <c r="O72" s="58"/>
      <c r="P72" s="58"/>
      <c r="Q72" s="58"/>
      <c r="R72" s="58"/>
      <c r="S72" s="58"/>
      <c r="T72" s="58"/>
      <c r="U72" s="58"/>
      <c r="V72" s="58"/>
      <c r="W72" s="58"/>
      <c r="X72" s="58"/>
      <c r="Y72" s="58"/>
      <c r="AA72" s="7"/>
      <c r="AB72" s="8"/>
      <c r="AC72" s="9"/>
    </row>
    <row r="73" spans="1:29" ht="16.5" thickBot="1">
      <c r="A73" s="163" t="s">
        <v>213</v>
      </c>
      <c r="B73" s="113">
        <f>B71+B72</f>
        <v>0</v>
      </c>
      <c r="C73" s="162"/>
      <c r="D73" s="69"/>
      <c r="E73" s="59"/>
      <c r="F73" s="110"/>
      <c r="G73" s="58"/>
      <c r="H73" s="58"/>
      <c r="I73" s="58"/>
      <c r="J73" s="58"/>
      <c r="K73" s="58"/>
      <c r="L73" s="58"/>
      <c r="M73" s="58"/>
      <c r="N73" s="58"/>
      <c r="O73" s="58"/>
      <c r="P73" s="58"/>
      <c r="Q73" s="58"/>
      <c r="R73" s="58"/>
      <c r="S73" s="58"/>
      <c r="T73" s="58"/>
      <c r="U73" s="58"/>
      <c r="V73" s="58"/>
      <c r="W73" s="58"/>
      <c r="X73" s="58"/>
      <c r="Y73" s="58"/>
      <c r="AA73" s="7"/>
      <c r="AB73" s="8"/>
      <c r="AC73" s="9"/>
    </row>
    <row r="74" spans="1:29" ht="16.5" thickTop="1">
      <c r="A74" s="135"/>
      <c r="B74" s="103"/>
      <c r="C74" s="162"/>
      <c r="D74" s="69"/>
      <c r="E74" s="59"/>
      <c r="F74" s="110"/>
      <c r="G74" s="58"/>
      <c r="H74" s="58"/>
      <c r="I74" s="58"/>
      <c r="J74" s="58"/>
      <c r="K74" s="58"/>
      <c r="L74" s="58"/>
      <c r="M74" s="58"/>
      <c r="N74" s="58"/>
      <c r="O74" s="58"/>
      <c r="P74" s="58"/>
      <c r="Q74" s="58"/>
      <c r="R74" s="58"/>
      <c r="S74" s="58"/>
      <c r="T74" s="58"/>
      <c r="U74" s="58"/>
      <c r="V74" s="58"/>
      <c r="W74" s="58"/>
      <c r="X74" s="58"/>
      <c r="Y74" s="58"/>
      <c r="AA74" s="7"/>
      <c r="AB74" s="8"/>
      <c r="AC74" s="9"/>
    </row>
    <row r="75" spans="1:29" ht="15.75">
      <c r="A75" s="166" t="s">
        <v>27</v>
      </c>
      <c r="B75" s="101" t="s">
        <v>206</v>
      </c>
      <c r="C75" s="66"/>
      <c r="D75" s="66"/>
      <c r="E75" s="66"/>
      <c r="F75" s="74"/>
      <c r="G75" s="58"/>
      <c r="H75" s="58"/>
      <c r="I75" s="58"/>
      <c r="J75" s="58"/>
      <c r="K75" s="58"/>
      <c r="L75" s="58"/>
      <c r="M75" s="58"/>
      <c r="N75" s="58"/>
      <c r="O75" s="58"/>
      <c r="P75" s="58"/>
      <c r="Q75" s="58"/>
      <c r="R75" s="58"/>
      <c r="S75" s="58"/>
      <c r="T75" s="58"/>
      <c r="U75" s="58"/>
      <c r="V75" s="58"/>
      <c r="W75" s="58"/>
      <c r="X75" s="58"/>
      <c r="Y75" s="58"/>
      <c r="AA75" s="7" t="s">
        <v>104</v>
      </c>
      <c r="AB75" s="8" t="s">
        <v>96</v>
      </c>
      <c r="AC75" s="9" t="s">
        <v>105</v>
      </c>
    </row>
    <row r="76" spans="1:29" ht="15.75">
      <c r="A76" s="68"/>
      <c r="B76" s="59"/>
      <c r="C76" s="59"/>
      <c r="D76" s="59"/>
      <c r="E76" s="59"/>
      <c r="F76" s="102"/>
      <c r="G76" s="58"/>
      <c r="H76" s="58"/>
      <c r="I76" s="58"/>
      <c r="J76" s="58"/>
      <c r="K76" s="58"/>
      <c r="L76" s="58"/>
      <c r="M76" s="58"/>
      <c r="N76" s="58"/>
      <c r="O76" s="58"/>
      <c r="P76" s="58"/>
      <c r="Q76" s="58"/>
      <c r="R76" s="58"/>
      <c r="S76" s="58"/>
      <c r="T76" s="58"/>
      <c r="U76" s="58"/>
      <c r="V76" s="58"/>
      <c r="W76" s="58"/>
      <c r="X76" s="58"/>
      <c r="Y76" s="58"/>
      <c r="AA76" s="7" t="s">
        <v>104</v>
      </c>
      <c r="AB76" s="8" t="s">
        <v>97</v>
      </c>
      <c r="AC76" s="9" t="s">
        <v>106</v>
      </c>
    </row>
    <row r="77" spans="1:29" ht="15.75">
      <c r="A77" s="153" t="s">
        <v>207</v>
      </c>
      <c r="B77" s="223">
        <v>1000000</v>
      </c>
      <c r="C77" s="187"/>
      <c r="D77" s="239" t="s">
        <v>262</v>
      </c>
      <c r="E77" s="239"/>
      <c r="F77" s="102"/>
      <c r="G77" s="58"/>
      <c r="H77" s="58"/>
      <c r="I77" s="58"/>
      <c r="J77" s="58"/>
      <c r="K77" s="58"/>
      <c r="L77" s="58"/>
      <c r="M77" s="58"/>
      <c r="N77" s="58"/>
      <c r="O77" s="58"/>
      <c r="P77" s="58"/>
      <c r="Q77" s="58"/>
      <c r="R77" s="58"/>
      <c r="S77" s="58"/>
      <c r="T77" s="58"/>
      <c r="U77" s="58"/>
      <c r="V77" s="58"/>
      <c r="W77" s="58"/>
      <c r="X77" s="58"/>
      <c r="Y77" s="58"/>
      <c r="AA77" s="7" t="s">
        <v>42</v>
      </c>
      <c r="AB77" s="8" t="s">
        <v>98</v>
      </c>
      <c r="AC77" s="9" t="s">
        <v>107</v>
      </c>
    </row>
    <row r="78" spans="1:29" ht="15.75">
      <c r="A78" s="87"/>
      <c r="B78" s="59"/>
      <c r="C78" s="115"/>
      <c r="D78" s="59"/>
      <c r="E78" s="59"/>
      <c r="F78" s="102"/>
      <c r="G78" s="58"/>
      <c r="H78" s="58"/>
      <c r="I78" s="58"/>
      <c r="J78" s="58"/>
      <c r="K78" s="58"/>
      <c r="L78" s="58"/>
      <c r="M78" s="58"/>
      <c r="N78" s="58"/>
      <c r="O78" s="58"/>
      <c r="P78" s="58"/>
      <c r="Q78" s="58"/>
      <c r="R78" s="58"/>
      <c r="S78" s="58"/>
      <c r="T78" s="58"/>
      <c r="U78" s="58"/>
      <c r="V78" s="58"/>
      <c r="W78" s="58"/>
      <c r="X78" s="58"/>
      <c r="Y78" s="58"/>
      <c r="AA78" s="7" t="s">
        <v>42</v>
      </c>
      <c r="AB78" s="8" t="s">
        <v>99</v>
      </c>
      <c r="AC78" s="9" t="s">
        <v>108</v>
      </c>
    </row>
    <row r="79" spans="1:29" ht="45.75">
      <c r="A79" s="164" t="s">
        <v>228</v>
      </c>
      <c r="B79" s="194">
        <f>-B73</f>
        <v>0</v>
      </c>
      <c r="C79" s="115"/>
      <c r="D79" s="59"/>
      <c r="E79" s="59"/>
      <c r="F79" s="102"/>
      <c r="G79" s="58"/>
      <c r="H79" s="58"/>
      <c r="I79" s="58"/>
      <c r="J79" s="58"/>
      <c r="K79" s="58"/>
      <c r="L79" s="58"/>
      <c r="M79" s="58"/>
      <c r="N79" s="58"/>
      <c r="O79" s="58"/>
      <c r="P79" s="58"/>
      <c r="Q79" s="58"/>
      <c r="R79" s="58"/>
      <c r="S79" s="58"/>
      <c r="T79" s="58"/>
      <c r="U79" s="58"/>
      <c r="V79" s="58"/>
      <c r="W79" s="58"/>
      <c r="X79" s="58"/>
      <c r="Y79" s="58"/>
      <c r="AA79" s="7" t="s">
        <v>42</v>
      </c>
      <c r="AB79" s="8" t="s">
        <v>100</v>
      </c>
      <c r="AC79" s="9" t="s">
        <v>109</v>
      </c>
    </row>
    <row r="80" spans="1:29" ht="15.75">
      <c r="A80" s="89"/>
      <c r="B80" s="112"/>
      <c r="C80" s="115"/>
      <c r="D80" s="59"/>
      <c r="E80" s="59"/>
      <c r="F80" s="102"/>
      <c r="G80" s="58"/>
      <c r="H80" s="58"/>
      <c r="I80" s="58"/>
      <c r="J80" s="58"/>
      <c r="K80" s="58"/>
      <c r="L80" s="58"/>
      <c r="M80" s="58"/>
      <c r="N80" s="58"/>
      <c r="O80" s="58"/>
      <c r="P80" s="58"/>
      <c r="Q80" s="58"/>
      <c r="R80" s="58"/>
      <c r="S80" s="58"/>
      <c r="T80" s="58"/>
      <c r="U80" s="58"/>
      <c r="V80" s="58"/>
      <c r="W80" s="58"/>
      <c r="X80" s="58"/>
      <c r="Y80" s="58"/>
      <c r="AA80" s="7" t="s">
        <v>42</v>
      </c>
      <c r="AB80" s="8" t="s">
        <v>101</v>
      </c>
      <c r="AC80" s="9" t="s">
        <v>110</v>
      </c>
    </row>
    <row r="81" spans="1:29" ht="15.75">
      <c r="A81" s="141" t="s">
        <v>208</v>
      </c>
      <c r="B81" s="134">
        <f>B77+B79</f>
        <v>1000000</v>
      </c>
      <c r="C81" s="165"/>
      <c r="D81" s="59"/>
      <c r="E81" s="59"/>
      <c r="F81" s="102"/>
      <c r="G81" s="58"/>
      <c r="H81" s="58"/>
      <c r="I81" s="58"/>
      <c r="J81" s="58"/>
      <c r="K81" s="58"/>
      <c r="L81" s="58"/>
      <c r="M81" s="58"/>
      <c r="N81" s="58"/>
      <c r="O81" s="58"/>
      <c r="P81" s="58"/>
      <c r="Q81" s="58"/>
      <c r="R81" s="58"/>
      <c r="S81" s="58"/>
      <c r="T81" s="58"/>
      <c r="U81" s="58"/>
      <c r="V81" s="58"/>
      <c r="W81" s="58"/>
      <c r="X81" s="58"/>
      <c r="Y81" s="58"/>
      <c r="AA81" s="7" t="s">
        <v>42</v>
      </c>
      <c r="AB81" s="8" t="s">
        <v>102</v>
      </c>
      <c r="AC81" s="9" t="s">
        <v>111</v>
      </c>
    </row>
    <row r="82" spans="1:29" ht="16.5" thickBot="1">
      <c r="A82" s="88"/>
      <c r="B82" s="60"/>
      <c r="C82" s="60"/>
      <c r="D82" s="60"/>
      <c r="E82" s="60"/>
      <c r="F82" s="114"/>
      <c r="G82" s="58"/>
      <c r="H82" s="58"/>
      <c r="I82" s="58"/>
      <c r="J82" s="58"/>
      <c r="K82" s="58"/>
      <c r="L82" s="58"/>
      <c r="M82" s="58"/>
      <c r="N82" s="58"/>
      <c r="O82" s="58"/>
      <c r="P82" s="58"/>
      <c r="Q82" s="58"/>
      <c r="R82" s="58"/>
      <c r="S82" s="58"/>
      <c r="T82" s="58"/>
      <c r="U82" s="58"/>
      <c r="V82" s="58"/>
      <c r="W82" s="58"/>
      <c r="X82" s="58"/>
      <c r="Y82" s="58"/>
      <c r="AA82" s="7" t="s">
        <v>42</v>
      </c>
      <c r="AB82" s="8" t="s">
        <v>103</v>
      </c>
      <c r="AC82" s="9" t="s">
        <v>112</v>
      </c>
    </row>
    <row r="83" spans="1:25" ht="18.75">
      <c r="A83" s="56"/>
      <c r="B83" s="265" t="s">
        <v>264</v>
      </c>
      <c r="C83" s="266"/>
      <c r="D83" s="266"/>
      <c r="E83" s="267"/>
      <c r="F83" s="57"/>
      <c r="G83" s="58"/>
      <c r="H83" s="58"/>
      <c r="I83" s="58"/>
      <c r="J83" s="58"/>
      <c r="K83" s="58"/>
      <c r="L83" s="58"/>
      <c r="M83" s="58"/>
      <c r="N83" s="58"/>
      <c r="O83" s="58"/>
      <c r="P83" s="58"/>
      <c r="Q83" s="58"/>
      <c r="R83" s="58"/>
      <c r="S83" s="58"/>
      <c r="T83" s="58"/>
      <c r="U83" s="58"/>
      <c r="V83" s="58"/>
      <c r="W83" s="58"/>
      <c r="X83" s="58"/>
      <c r="Y83" s="58"/>
    </row>
    <row r="84" spans="1:25" ht="15.75">
      <c r="A84" s="59" t="s">
        <v>239</v>
      </c>
      <c r="B84" s="268" t="s">
        <v>1</v>
      </c>
      <c r="C84" s="228" t="str">
        <f>C2</f>
        <v>Joe Analyst</v>
      </c>
      <c r="D84" s="235" t="s">
        <v>263</v>
      </c>
      <c r="E84" s="269">
        <f>E2</f>
        <v>45291</v>
      </c>
      <c r="F84" s="60"/>
      <c r="G84" s="58"/>
      <c r="H84" s="58"/>
      <c r="I84" s="58"/>
      <c r="J84" s="58"/>
      <c r="K84" s="58"/>
      <c r="L84" s="58"/>
      <c r="M84" s="58"/>
      <c r="N84" s="58"/>
      <c r="O84" s="58"/>
      <c r="P84" s="58"/>
      <c r="Q84" s="58"/>
      <c r="R84" s="58"/>
      <c r="S84" s="58"/>
      <c r="T84" s="58"/>
      <c r="U84" s="58"/>
      <c r="V84" s="58"/>
      <c r="W84" s="58"/>
      <c r="X84" s="58"/>
      <c r="Y84" s="58"/>
    </row>
    <row r="85" spans="1:25" ht="15.75">
      <c r="A85" s="61"/>
      <c r="B85" s="268"/>
      <c r="C85" s="228" t="str">
        <f>C3</f>
        <v>(212) 555-1234</v>
      </c>
      <c r="D85" s="229"/>
      <c r="E85" s="274"/>
      <c r="F85" s="60"/>
      <c r="G85" s="58"/>
      <c r="H85" s="58"/>
      <c r="I85" s="58"/>
      <c r="J85" s="58"/>
      <c r="K85" s="58"/>
      <c r="L85" s="58"/>
      <c r="M85" s="58"/>
      <c r="N85" s="58"/>
      <c r="O85" s="58"/>
      <c r="P85" s="58"/>
      <c r="Q85" s="58"/>
      <c r="R85" s="58"/>
      <c r="S85" s="58"/>
      <c r="T85" s="58"/>
      <c r="U85" s="58"/>
      <c r="V85" s="58"/>
      <c r="W85" s="58"/>
      <c r="X85" s="58"/>
      <c r="Y85" s="58"/>
    </row>
    <row r="86" spans="1:25" ht="32.25" customHeight="1" thickBot="1">
      <c r="A86" s="62"/>
      <c r="B86" s="271" t="s">
        <v>122</v>
      </c>
      <c r="C86" s="272" t="s">
        <v>257</v>
      </c>
      <c r="D86" s="272"/>
      <c r="E86" s="273"/>
      <c r="F86" s="60"/>
      <c r="G86" s="58"/>
      <c r="H86" s="58"/>
      <c r="I86" s="58"/>
      <c r="J86" s="58"/>
      <c r="K86" s="58"/>
      <c r="L86" s="58"/>
      <c r="M86" s="58"/>
      <c r="N86" s="58"/>
      <c r="O86" s="58"/>
      <c r="P86" s="58"/>
      <c r="Q86" s="58"/>
      <c r="R86" s="58"/>
      <c r="S86" s="58"/>
      <c r="T86" s="58"/>
      <c r="U86" s="58"/>
      <c r="V86" s="58"/>
      <c r="W86" s="58"/>
      <c r="X86" s="58"/>
      <c r="Y86" s="58"/>
    </row>
    <row r="87" spans="1:29" ht="19.5">
      <c r="A87" s="143" t="s">
        <v>124</v>
      </c>
      <c r="B87" s="149" t="str">
        <f>+B6</f>
        <v>Independence Cash RE I (Flow Transaction)</v>
      </c>
      <c r="C87" s="144"/>
      <c r="D87" s="200" t="s">
        <v>125</v>
      </c>
      <c r="E87" s="186" t="str">
        <f>+E6</f>
        <v>000402</v>
      </c>
      <c r="F87" s="145"/>
      <c r="G87" s="58"/>
      <c r="H87" s="58"/>
      <c r="I87" s="58"/>
      <c r="J87" s="58"/>
      <c r="K87" s="58"/>
      <c r="L87" s="58"/>
      <c r="M87" s="58"/>
      <c r="N87" s="58"/>
      <c r="O87" s="58"/>
      <c r="P87" s="58"/>
      <c r="Q87" s="58"/>
      <c r="R87" s="58"/>
      <c r="S87" s="58"/>
      <c r="T87" s="58"/>
      <c r="U87" s="58"/>
      <c r="V87" s="58"/>
      <c r="W87" s="58"/>
      <c r="X87" s="58"/>
      <c r="Y87" s="58"/>
      <c r="Z87" s="20" t="s">
        <v>51</v>
      </c>
      <c r="AA87" s="237" t="s">
        <v>46</v>
      </c>
      <c r="AB87" s="238"/>
      <c r="AC87" s="10"/>
    </row>
    <row r="88" spans="1:28" ht="15.75">
      <c r="A88" s="143" t="s">
        <v>127</v>
      </c>
      <c r="B88" s="225" t="s">
        <v>259</v>
      </c>
      <c r="C88" s="144"/>
      <c r="D88" s="143"/>
      <c r="E88" s="142"/>
      <c r="F88" s="150"/>
      <c r="G88" s="58"/>
      <c r="H88" s="58"/>
      <c r="I88" s="58"/>
      <c r="J88" s="58"/>
      <c r="K88" s="58"/>
      <c r="L88" s="58"/>
      <c r="M88" s="58"/>
      <c r="N88" s="58"/>
      <c r="O88" s="58"/>
      <c r="P88" s="58"/>
      <c r="Q88" s="58"/>
      <c r="R88" s="58"/>
      <c r="S88" s="58"/>
      <c r="T88" s="58"/>
      <c r="U88" s="58"/>
      <c r="V88" s="58"/>
      <c r="W88" s="58"/>
      <c r="X88" s="58"/>
      <c r="Y88" s="58"/>
      <c r="AA88" s="13" t="s">
        <v>48</v>
      </c>
      <c r="AB88" s="13" t="s">
        <v>47</v>
      </c>
    </row>
    <row r="89" spans="1:28" ht="9" customHeight="1">
      <c r="A89" s="146"/>
      <c r="B89" s="202"/>
      <c r="C89" s="119"/>
      <c r="D89" s="146"/>
      <c r="E89" s="147"/>
      <c r="F89" s="148"/>
      <c r="G89" s="58"/>
      <c r="H89" s="58"/>
      <c r="I89" s="58"/>
      <c r="J89" s="58"/>
      <c r="K89" s="58"/>
      <c r="L89" s="58"/>
      <c r="M89" s="58"/>
      <c r="N89" s="58"/>
      <c r="O89" s="58"/>
      <c r="P89" s="58"/>
      <c r="Q89" s="58"/>
      <c r="R89" s="58"/>
      <c r="S89" s="58"/>
      <c r="T89" s="58"/>
      <c r="U89" s="58"/>
      <c r="V89" s="58"/>
      <c r="W89" s="58"/>
      <c r="X89" s="58"/>
      <c r="Y89" s="58"/>
      <c r="AA89" s="2"/>
      <c r="AB89" s="201"/>
    </row>
    <row r="90" spans="1:25" ht="15">
      <c r="A90" s="64"/>
      <c r="B90" s="66"/>
      <c r="C90" s="66"/>
      <c r="D90" s="66"/>
      <c r="E90" s="66"/>
      <c r="F90" s="74"/>
      <c r="G90" s="58"/>
      <c r="H90" s="58"/>
      <c r="I90" s="58"/>
      <c r="J90" s="58"/>
      <c r="K90" s="58"/>
      <c r="L90" s="58"/>
      <c r="M90" s="58"/>
      <c r="N90" s="58"/>
      <c r="O90" s="58"/>
      <c r="P90" s="58"/>
      <c r="Q90" s="58"/>
      <c r="R90" s="58"/>
      <c r="S90" s="58"/>
      <c r="T90" s="58"/>
      <c r="U90" s="58"/>
      <c r="V90" s="58"/>
      <c r="W90" s="58"/>
      <c r="X90" s="58"/>
      <c r="Y90" s="58"/>
    </row>
    <row r="91" spans="1:25" ht="15.75">
      <c r="A91" s="167" t="s">
        <v>28</v>
      </c>
      <c r="B91" s="73" t="s">
        <v>152</v>
      </c>
      <c r="C91" s="59"/>
      <c r="D91" s="59"/>
      <c r="E91" s="59"/>
      <c r="F91" s="102"/>
      <c r="G91" s="58"/>
      <c r="H91" s="58"/>
      <c r="I91" s="58"/>
      <c r="J91" s="58"/>
      <c r="K91" s="58"/>
      <c r="L91" s="58"/>
      <c r="M91" s="58"/>
      <c r="N91" s="58"/>
      <c r="O91" s="58"/>
      <c r="P91" s="58"/>
      <c r="Q91" s="58"/>
      <c r="R91" s="58"/>
      <c r="S91" s="58"/>
      <c r="T91" s="58"/>
      <c r="U91" s="58"/>
      <c r="V91" s="58"/>
      <c r="W91" s="58"/>
      <c r="X91" s="58"/>
      <c r="Y91" s="58"/>
    </row>
    <row r="92" spans="1:25" ht="30" customHeight="1">
      <c r="A92" s="226" t="s">
        <v>2</v>
      </c>
      <c r="B92" s="73"/>
      <c r="C92" s="59"/>
      <c r="D92" s="243" t="str">
        <f>+E9</f>
        <v>Servicer Mtg Bank</v>
      </c>
      <c r="E92" s="244"/>
      <c r="F92" s="102"/>
      <c r="G92" s="58"/>
      <c r="H92" s="58"/>
      <c r="I92" s="58"/>
      <c r="J92" s="58"/>
      <c r="K92" s="58"/>
      <c r="L92" s="58"/>
      <c r="M92" s="58"/>
      <c r="N92" s="58"/>
      <c r="O92" s="58"/>
      <c r="P92" s="58"/>
      <c r="Q92" s="58"/>
      <c r="R92" s="58"/>
      <c r="S92" s="58"/>
      <c r="T92" s="58"/>
      <c r="U92" s="58"/>
      <c r="V92" s="58"/>
      <c r="W92" s="58"/>
      <c r="X92" s="58"/>
      <c r="Y92" s="58"/>
    </row>
    <row r="93" spans="1:25" ht="15.75">
      <c r="A93" s="91"/>
      <c r="B93" s="73"/>
      <c r="C93" s="59"/>
      <c r="D93" s="241" t="s">
        <v>153</v>
      </c>
      <c r="E93" s="241"/>
      <c r="F93" s="242"/>
      <c r="G93" s="58"/>
      <c r="H93" s="58"/>
      <c r="I93" s="58"/>
      <c r="J93" s="58"/>
      <c r="K93" s="58"/>
      <c r="L93" s="58"/>
      <c r="M93" s="58"/>
      <c r="N93" s="58"/>
      <c r="O93" s="58"/>
      <c r="P93" s="58"/>
      <c r="Q93" s="58"/>
      <c r="R93" s="58"/>
      <c r="S93" s="58"/>
      <c r="T93" s="58"/>
      <c r="U93" s="58"/>
      <c r="V93" s="58"/>
      <c r="W93" s="58"/>
      <c r="X93" s="58"/>
      <c r="Y93" s="58"/>
    </row>
    <row r="94" spans="1:25" ht="15.75">
      <c r="A94" s="91"/>
      <c r="B94" s="73"/>
      <c r="C94" s="59"/>
      <c r="D94" s="241"/>
      <c r="E94" s="241"/>
      <c r="F94" s="242"/>
      <c r="G94" s="58"/>
      <c r="H94" s="58"/>
      <c r="I94" s="58"/>
      <c r="J94" s="58"/>
      <c r="K94" s="58"/>
      <c r="L94" s="58"/>
      <c r="M94" s="58"/>
      <c r="N94" s="58"/>
      <c r="O94" s="58"/>
      <c r="P94" s="58"/>
      <c r="Q94" s="58"/>
      <c r="R94" s="58"/>
      <c r="S94" s="58"/>
      <c r="T94" s="58"/>
      <c r="U94" s="58"/>
      <c r="V94" s="58"/>
      <c r="W94" s="58"/>
      <c r="X94" s="58"/>
      <c r="Y94" s="58"/>
    </row>
    <row r="95" spans="1:25" ht="15.75">
      <c r="A95" s="91"/>
      <c r="B95" s="73"/>
      <c r="C95" s="59"/>
      <c r="D95" s="170"/>
      <c r="E95" s="170"/>
      <c r="F95" s="171"/>
      <c r="G95" s="58"/>
      <c r="H95" s="58"/>
      <c r="I95" s="58"/>
      <c r="J95" s="58"/>
      <c r="K95" s="58"/>
      <c r="L95" s="58"/>
      <c r="M95" s="58"/>
      <c r="N95" s="58"/>
      <c r="O95" s="58"/>
      <c r="P95" s="58"/>
      <c r="Q95" s="58"/>
      <c r="R95" s="58"/>
      <c r="S95" s="58"/>
      <c r="T95" s="58"/>
      <c r="U95" s="58"/>
      <c r="V95" s="58"/>
      <c r="W95" s="58"/>
      <c r="X95" s="58"/>
      <c r="Y95" s="58"/>
    </row>
    <row r="96" spans="1:25" ht="15.75">
      <c r="A96" s="92" t="s">
        <v>30</v>
      </c>
      <c r="B96" s="73"/>
      <c r="C96" s="59"/>
      <c r="D96" s="118" t="s">
        <v>30</v>
      </c>
      <c r="E96" s="59"/>
      <c r="F96" s="102"/>
      <c r="G96" s="58"/>
      <c r="H96" s="58"/>
      <c r="I96" s="58"/>
      <c r="J96" s="58"/>
      <c r="K96" s="58"/>
      <c r="L96" s="58"/>
      <c r="M96" s="58"/>
      <c r="N96" s="58"/>
      <c r="O96" s="58"/>
      <c r="P96" s="58"/>
      <c r="Q96" s="58"/>
      <c r="R96" s="58"/>
      <c r="S96" s="58"/>
      <c r="T96" s="58"/>
      <c r="U96" s="58"/>
      <c r="V96" s="58"/>
      <c r="W96" s="58"/>
      <c r="X96" s="58"/>
      <c r="Y96" s="58"/>
    </row>
    <row r="97" spans="1:25" ht="15">
      <c r="A97" s="68"/>
      <c r="B97" s="69"/>
      <c r="C97" s="69"/>
      <c r="D97" s="69"/>
      <c r="E97" s="59"/>
      <c r="F97" s="102"/>
      <c r="G97" s="58"/>
      <c r="H97" s="58"/>
      <c r="I97" s="58"/>
      <c r="J97" s="58"/>
      <c r="K97" s="58"/>
      <c r="L97" s="58"/>
      <c r="M97" s="58"/>
      <c r="N97" s="58"/>
      <c r="O97" s="58"/>
      <c r="P97" s="58"/>
      <c r="Q97" s="58"/>
      <c r="R97" s="58"/>
      <c r="S97" s="58"/>
      <c r="T97" s="58"/>
      <c r="U97" s="58"/>
      <c r="V97" s="58"/>
      <c r="W97" s="58"/>
      <c r="X97" s="58"/>
      <c r="Y97" s="58"/>
    </row>
    <row r="98" spans="1:25" ht="15">
      <c r="A98" s="68" t="s">
        <v>31</v>
      </c>
      <c r="B98" s="59"/>
      <c r="C98" s="59"/>
      <c r="D98" s="59" t="s">
        <v>32</v>
      </c>
      <c r="E98" s="59"/>
      <c r="F98" s="102"/>
      <c r="G98" s="58"/>
      <c r="H98" s="58"/>
      <c r="I98" s="58"/>
      <c r="J98" s="58"/>
      <c r="K98" s="58"/>
      <c r="L98" s="58"/>
      <c r="M98" s="58"/>
      <c r="N98" s="58"/>
      <c r="O98" s="58"/>
      <c r="P98" s="58"/>
      <c r="Q98" s="58"/>
      <c r="R98" s="58"/>
      <c r="S98" s="58"/>
      <c r="T98" s="58"/>
      <c r="U98" s="58"/>
      <c r="V98" s="58"/>
      <c r="W98" s="58"/>
      <c r="X98" s="58"/>
      <c r="Y98" s="58"/>
    </row>
    <row r="99" spans="1:25" ht="15">
      <c r="A99" s="68"/>
      <c r="B99" s="59"/>
      <c r="C99" s="59"/>
      <c r="D99" s="59"/>
      <c r="E99" s="59"/>
      <c r="F99" s="102"/>
      <c r="G99" s="58"/>
      <c r="H99" s="58"/>
      <c r="I99" s="58"/>
      <c r="J99" s="58"/>
      <c r="K99" s="58"/>
      <c r="L99" s="58"/>
      <c r="M99" s="58"/>
      <c r="N99" s="58"/>
      <c r="O99" s="58"/>
      <c r="P99" s="58"/>
      <c r="Q99" s="58"/>
      <c r="R99" s="58"/>
      <c r="S99" s="58"/>
      <c r="T99" s="58"/>
      <c r="U99" s="58"/>
      <c r="V99" s="58"/>
      <c r="W99" s="58"/>
      <c r="X99" s="58"/>
      <c r="Y99" s="58"/>
    </row>
    <row r="100" spans="1:25" ht="15">
      <c r="A100" s="68"/>
      <c r="B100" s="59"/>
      <c r="C100" s="59"/>
      <c r="D100" s="59"/>
      <c r="E100" s="59"/>
      <c r="F100" s="102"/>
      <c r="G100" s="58"/>
      <c r="H100" s="58"/>
      <c r="I100" s="58"/>
      <c r="J100" s="58"/>
      <c r="K100" s="58"/>
      <c r="L100" s="58"/>
      <c r="M100" s="58"/>
      <c r="N100" s="58"/>
      <c r="O100" s="58"/>
      <c r="P100" s="58"/>
      <c r="Q100" s="58"/>
      <c r="R100" s="58"/>
      <c r="S100" s="58"/>
      <c r="T100" s="58"/>
      <c r="U100" s="58"/>
      <c r="V100" s="58"/>
      <c r="W100" s="58"/>
      <c r="X100" s="58"/>
      <c r="Y100" s="58"/>
    </row>
    <row r="101" spans="1:25" ht="15">
      <c r="A101" s="88"/>
      <c r="B101" s="59"/>
      <c r="C101" s="59"/>
      <c r="D101" s="119"/>
      <c r="E101" s="120"/>
      <c r="F101" s="114"/>
      <c r="G101" s="58"/>
      <c r="H101" s="58"/>
      <c r="I101" s="58"/>
      <c r="J101" s="58"/>
      <c r="K101" s="58"/>
      <c r="L101" s="58"/>
      <c r="M101" s="58"/>
      <c r="N101" s="58"/>
      <c r="O101" s="58"/>
      <c r="P101" s="58"/>
      <c r="Q101" s="58"/>
      <c r="R101" s="58"/>
      <c r="S101" s="58"/>
      <c r="T101" s="58"/>
      <c r="U101" s="58"/>
      <c r="V101" s="58"/>
      <c r="W101" s="58"/>
      <c r="X101" s="58"/>
      <c r="Y101" s="58"/>
    </row>
    <row r="102" spans="1:25" ht="15.75">
      <c r="A102" s="121" t="s">
        <v>266</v>
      </c>
      <c r="B102" s="59"/>
      <c r="C102" s="59"/>
      <c r="D102" s="121" t="s">
        <v>267</v>
      </c>
      <c r="E102" s="116"/>
      <c r="F102" s="102"/>
      <c r="G102" s="58"/>
      <c r="H102" s="58"/>
      <c r="I102" s="58"/>
      <c r="J102" s="58"/>
      <c r="K102" s="58"/>
      <c r="L102" s="58"/>
      <c r="M102" s="58"/>
      <c r="N102" s="58"/>
      <c r="O102" s="58"/>
      <c r="P102" s="58"/>
      <c r="Q102" s="58"/>
      <c r="R102" s="58"/>
      <c r="S102" s="58"/>
      <c r="T102" s="58"/>
      <c r="U102" s="58"/>
      <c r="V102" s="58"/>
      <c r="W102" s="58"/>
      <c r="X102" s="58"/>
      <c r="Y102" s="58"/>
    </row>
    <row r="103" spans="1:25" ht="15.75">
      <c r="A103" s="122" t="s">
        <v>265</v>
      </c>
      <c r="B103" s="59"/>
      <c r="C103" s="59"/>
      <c r="D103" s="122" t="s">
        <v>265</v>
      </c>
      <c r="E103" s="59"/>
      <c r="F103" s="102"/>
      <c r="G103" s="58"/>
      <c r="H103" s="58"/>
      <c r="I103" s="58"/>
      <c r="J103" s="58"/>
      <c r="K103" s="58"/>
      <c r="L103" s="58"/>
      <c r="M103" s="58"/>
      <c r="N103" s="58"/>
      <c r="O103" s="58"/>
      <c r="P103" s="58"/>
      <c r="Q103" s="58"/>
      <c r="R103" s="58"/>
      <c r="S103" s="58"/>
      <c r="T103" s="58"/>
      <c r="U103" s="58"/>
      <c r="V103" s="58"/>
      <c r="W103" s="58"/>
      <c r="X103" s="58"/>
      <c r="Y103" s="58"/>
    </row>
    <row r="104" spans="1:25" ht="15">
      <c r="A104" s="68"/>
      <c r="B104" s="69"/>
      <c r="C104" s="69"/>
      <c r="D104" s="69"/>
      <c r="E104" s="59"/>
      <c r="F104" s="102"/>
      <c r="G104" s="58"/>
      <c r="H104" s="58"/>
      <c r="I104" s="58"/>
      <c r="J104" s="58"/>
      <c r="K104" s="58"/>
      <c r="L104" s="58"/>
      <c r="M104" s="58"/>
      <c r="N104" s="58"/>
      <c r="O104" s="58"/>
      <c r="P104" s="58"/>
      <c r="Q104" s="58"/>
      <c r="R104" s="58"/>
      <c r="S104" s="58"/>
      <c r="T104" s="58"/>
      <c r="U104" s="58"/>
      <c r="V104" s="58"/>
      <c r="W104" s="58"/>
      <c r="X104" s="58"/>
      <c r="Y104" s="58"/>
    </row>
    <row r="105" spans="1:25" ht="15">
      <c r="A105" s="68" t="s">
        <v>33</v>
      </c>
      <c r="B105" s="59"/>
      <c r="C105" s="59"/>
      <c r="D105" s="59" t="s">
        <v>33</v>
      </c>
      <c r="E105" s="59"/>
      <c r="F105" s="102"/>
      <c r="G105" s="58"/>
      <c r="H105" s="58"/>
      <c r="I105" s="58"/>
      <c r="J105" s="58"/>
      <c r="K105" s="58"/>
      <c r="L105" s="58"/>
      <c r="M105" s="58"/>
      <c r="N105" s="58"/>
      <c r="O105" s="58"/>
      <c r="P105" s="58"/>
      <c r="Q105" s="58"/>
      <c r="R105" s="58"/>
      <c r="S105" s="58"/>
      <c r="T105" s="58"/>
      <c r="U105" s="58"/>
      <c r="V105" s="58"/>
      <c r="W105" s="58"/>
      <c r="X105" s="58"/>
      <c r="Y105" s="58"/>
    </row>
    <row r="106" spans="1:25" ht="15">
      <c r="A106" s="68"/>
      <c r="B106" s="59"/>
      <c r="C106" s="59"/>
      <c r="D106" s="59"/>
      <c r="E106" s="59"/>
      <c r="F106" s="102"/>
      <c r="G106" s="58"/>
      <c r="H106" s="58"/>
      <c r="I106" s="58"/>
      <c r="J106" s="58"/>
      <c r="K106" s="58"/>
      <c r="L106" s="58"/>
      <c r="M106" s="58"/>
      <c r="N106" s="58"/>
      <c r="O106" s="58"/>
      <c r="P106" s="58"/>
      <c r="Q106" s="58"/>
      <c r="R106" s="58"/>
      <c r="S106" s="58"/>
      <c r="T106" s="58"/>
      <c r="U106" s="58"/>
      <c r="V106" s="58"/>
      <c r="W106" s="58"/>
      <c r="X106" s="58"/>
      <c r="Y106" s="58"/>
    </row>
    <row r="107" spans="1:25" ht="15">
      <c r="A107" s="68"/>
      <c r="B107" s="59"/>
      <c r="C107" s="59"/>
      <c r="D107" s="59"/>
      <c r="E107" s="59"/>
      <c r="F107" s="102"/>
      <c r="G107" s="58"/>
      <c r="H107" s="58"/>
      <c r="I107" s="58"/>
      <c r="J107" s="58"/>
      <c r="K107" s="58"/>
      <c r="L107" s="58"/>
      <c r="M107" s="58"/>
      <c r="N107" s="58"/>
      <c r="O107" s="58"/>
      <c r="P107" s="58"/>
      <c r="Q107" s="58"/>
      <c r="R107" s="58"/>
      <c r="S107" s="58"/>
      <c r="T107" s="58"/>
      <c r="U107" s="58"/>
      <c r="V107" s="58"/>
      <c r="W107" s="58"/>
      <c r="X107" s="58"/>
      <c r="Y107" s="58"/>
    </row>
    <row r="108" spans="1:25" ht="15">
      <c r="A108" s="88"/>
      <c r="B108" s="59"/>
      <c r="C108" s="59"/>
      <c r="D108" s="119"/>
      <c r="E108" s="119"/>
      <c r="F108" s="123"/>
      <c r="G108" s="58"/>
      <c r="H108" s="58"/>
      <c r="I108" s="58"/>
      <c r="J108" s="58"/>
      <c r="K108" s="58"/>
      <c r="L108" s="58"/>
      <c r="M108" s="58"/>
      <c r="N108" s="58"/>
      <c r="O108" s="58"/>
      <c r="P108" s="58"/>
      <c r="Q108" s="58"/>
      <c r="R108" s="58"/>
      <c r="S108" s="58"/>
      <c r="T108" s="58"/>
      <c r="U108" s="58"/>
      <c r="V108" s="58"/>
      <c r="W108" s="58"/>
      <c r="X108" s="58"/>
      <c r="Y108" s="58"/>
    </row>
    <row r="109" spans="1:25" ht="15.75">
      <c r="A109" s="121" t="s">
        <v>266</v>
      </c>
      <c r="B109" s="59"/>
      <c r="C109" s="59"/>
      <c r="D109" s="121" t="s">
        <v>266</v>
      </c>
      <c r="E109" s="116"/>
      <c r="F109" s="102"/>
      <c r="G109" s="58"/>
      <c r="H109" s="58"/>
      <c r="I109" s="58"/>
      <c r="J109" s="58"/>
      <c r="K109" s="58"/>
      <c r="L109" s="58"/>
      <c r="M109" s="58"/>
      <c r="N109" s="58"/>
      <c r="O109" s="58"/>
      <c r="P109" s="58"/>
      <c r="Q109" s="58"/>
      <c r="R109" s="58"/>
      <c r="S109" s="58"/>
      <c r="T109" s="58"/>
      <c r="U109" s="58"/>
      <c r="V109" s="58"/>
      <c r="W109" s="58"/>
      <c r="X109" s="58"/>
      <c r="Y109" s="58"/>
    </row>
    <row r="110" spans="1:25" ht="15.75">
      <c r="A110" s="122" t="s">
        <v>265</v>
      </c>
      <c r="B110" s="59"/>
      <c r="C110" s="59"/>
      <c r="D110" s="122" t="s">
        <v>265</v>
      </c>
      <c r="E110" s="59"/>
      <c r="F110" s="102"/>
      <c r="G110" s="58"/>
      <c r="H110" s="58"/>
      <c r="I110" s="58"/>
      <c r="J110" s="58"/>
      <c r="K110" s="58"/>
      <c r="L110" s="58"/>
      <c r="M110" s="58"/>
      <c r="N110" s="58"/>
      <c r="O110" s="58"/>
      <c r="P110" s="58"/>
      <c r="Q110" s="58"/>
      <c r="R110" s="58"/>
      <c r="S110" s="58"/>
      <c r="T110" s="58"/>
      <c r="U110" s="58"/>
      <c r="V110" s="58"/>
      <c r="W110" s="58"/>
      <c r="X110" s="58"/>
      <c r="Y110" s="58"/>
    </row>
    <row r="111" spans="1:25" ht="15">
      <c r="A111" s="93"/>
      <c r="B111" s="63"/>
      <c r="C111" s="63"/>
      <c r="D111" s="63"/>
      <c r="E111" s="63"/>
      <c r="F111" s="114"/>
      <c r="G111" s="58"/>
      <c r="H111" s="58"/>
      <c r="I111" s="58"/>
      <c r="J111" s="58"/>
      <c r="K111" s="58"/>
      <c r="L111" s="58"/>
      <c r="M111" s="58"/>
      <c r="N111" s="58"/>
      <c r="O111" s="58"/>
      <c r="P111" s="58"/>
      <c r="Q111" s="58"/>
      <c r="R111" s="58"/>
      <c r="S111" s="58"/>
      <c r="T111" s="58"/>
      <c r="U111" s="58"/>
      <c r="V111" s="58"/>
      <c r="W111" s="58"/>
      <c r="X111" s="58"/>
      <c r="Y111" s="58"/>
    </row>
    <row r="112" spans="1:25" ht="1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row>
    <row r="113" spans="1:25" ht="36">
      <c r="A113" s="224" t="s">
        <v>268</v>
      </c>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row>
    <row r="114" spans="1:25" ht="1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row>
    <row r="115" spans="1:25" ht="1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row>
    <row r="116" spans="1:25" ht="1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row>
    <row r="117" spans="1:25" ht="1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row>
    <row r="118" spans="1:25" ht="1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row>
    <row r="119" spans="1:25" ht="1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row>
    <row r="120" spans="1:25" ht="1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row>
    <row r="121" spans="1:25" ht="1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row>
    <row r="122" spans="1:25" ht="15">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row>
    <row r="123" spans="1:25" ht="1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row>
    <row r="124" spans="1:25" ht="15">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row>
    <row r="125" spans="1:25" ht="1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row>
    <row r="126" spans="1:25" ht="15">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row>
    <row r="127" spans="1:25" ht="15">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row>
    <row r="128" spans="1:25" ht="15">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row>
    <row r="129" spans="1:25" ht="15">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row>
    <row r="130" spans="1:25" ht="15">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row>
    <row r="131" spans="1:25" ht="15">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row>
    <row r="132" spans="1:25" ht="15">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row>
    <row r="133" spans="1:25" ht="15">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row>
    <row r="134" spans="1:25" ht="15">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row>
    <row r="135" spans="1:25" ht="1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row>
    <row r="136" spans="1:25" ht="15">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row>
    <row r="137" spans="1:25" ht="15">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row>
    <row r="138" spans="1:25" ht="15">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row>
    <row r="139" spans="1:25" ht="15">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row>
    <row r="140" spans="1:25" ht="15">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row>
    <row r="141" spans="1:25" ht="15">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row>
    <row r="142" spans="1:25" ht="15">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row>
    <row r="143" spans="1:25" ht="15">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row>
    <row r="144" spans="1:25" ht="15">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row>
    <row r="145" spans="1:25" ht="1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row>
    <row r="146" spans="1:25" ht="15">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row>
    <row r="147" spans="1:25" ht="15">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row>
    <row r="148" spans="1:25" ht="15">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row>
    <row r="149" spans="1:25" ht="15">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row>
    <row r="150" spans="1:25" ht="15">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row>
    <row r="151" spans="1:25" ht="15">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row>
    <row r="152" spans="1:25" ht="15">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row>
    <row r="153" spans="1:25" ht="15">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row>
    <row r="154" spans="1:25" ht="15">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row>
    <row r="155" spans="1:25" ht="15">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row>
    <row r="156" spans="1:25" ht="15">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row>
    <row r="157" spans="1:25" ht="15">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row>
    <row r="158" spans="1:25" ht="1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row>
    <row r="159" spans="1:25" ht="15">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row>
    <row r="160" spans="1:25" ht="15">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row>
    <row r="161" spans="1:25" ht="15">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row>
  </sheetData>
  <sheetProtection/>
  <mergeCells count="12">
    <mergeCell ref="AA38:AC38"/>
    <mergeCell ref="D27:D28"/>
    <mergeCell ref="AA28:AB28"/>
    <mergeCell ref="D77:E77"/>
    <mergeCell ref="AA87:AB87"/>
    <mergeCell ref="AA6:AB6"/>
    <mergeCell ref="D23:D24"/>
    <mergeCell ref="D93:F94"/>
    <mergeCell ref="D92:E92"/>
    <mergeCell ref="AA9:AB9"/>
    <mergeCell ref="AA17:AB17"/>
    <mergeCell ref="AA24:AB24"/>
  </mergeCells>
  <printOptions horizontalCentered="1"/>
  <pageMargins left="0.25" right="0.25" top="0.25" bottom="0.4" header="0.4" footer="0.25"/>
  <pageSetup fitToHeight="2" horizontalDpi="600" verticalDpi="600" orientation="portrait" paperSize="5" scale="60" r:id="rId2"/>
  <headerFooter alignWithMargins="0">
    <oddFooter>&amp;L&amp;"-,Regular"&amp;8© 2023 Fannie Mae. Trademarks of Fannie Mae.&amp;C&amp;"-,Regular"&amp;8Form 4817 - August 2023</oddFooter>
  </headerFooter>
  <rowBreaks count="1" manualBreakCount="1">
    <brk id="82" max="5" man="1"/>
  </rowBreaks>
  <ignoredErrors>
    <ignoredError sqref="E6"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AL78"/>
  <sheetViews>
    <sheetView workbookViewId="0" topLeftCell="B1">
      <selection activeCell="G26" sqref="G26"/>
    </sheetView>
  </sheetViews>
  <sheetFormatPr defaultColWidth="9.140625" defaultRowHeight="12.75"/>
  <cols>
    <col min="1" max="1" width="3.00390625" style="0" customWidth="1"/>
    <col min="2" max="2" width="49.421875" style="0" customWidth="1"/>
    <col min="3" max="3" width="79.57421875" style="0" customWidth="1"/>
  </cols>
  <sheetData>
    <row r="1" spans="1:38" ht="19.5" customHeight="1">
      <c r="A1" s="132" t="s">
        <v>123</v>
      </c>
      <c r="B1" s="128"/>
      <c r="C1" s="128"/>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row>
    <row r="2" spans="1:38" ht="8.25" customHeight="1">
      <c r="A2" s="128"/>
      <c r="B2" s="128"/>
      <c r="C2" s="128"/>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row>
    <row r="3" spans="1:38" ht="18">
      <c r="A3" s="133" t="s">
        <v>258</v>
      </c>
      <c r="B3" s="128"/>
      <c r="C3" s="128"/>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row>
    <row r="4" spans="1:38" ht="12.75" customHeight="1">
      <c r="A4" s="128"/>
      <c r="B4" s="128"/>
      <c r="C4" s="128"/>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row>
    <row r="5" spans="1:38" ht="12.75" customHeight="1">
      <c r="A5" s="172" t="s">
        <v>154</v>
      </c>
      <c r="B5" s="128"/>
      <c r="C5" s="128"/>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1:38" ht="26.25" customHeight="1">
      <c r="A6" s="128"/>
      <c r="B6" s="248" t="s">
        <v>155</v>
      </c>
      <c r="C6" s="248"/>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row>
    <row r="7" spans="1:38" ht="25.5" customHeight="1">
      <c r="A7" s="128"/>
      <c r="B7" s="248" t="s">
        <v>156</v>
      </c>
      <c r="C7" s="248"/>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row>
    <row r="8" spans="1:38" ht="39.75" customHeight="1">
      <c r="A8" s="128"/>
      <c r="B8" s="248" t="s">
        <v>248</v>
      </c>
      <c r="C8" s="248"/>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row>
    <row r="9" spans="1:38" ht="12.75" customHeight="1">
      <c r="A9" s="128"/>
      <c r="B9" s="130"/>
      <c r="C9" s="130"/>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row>
    <row r="10" spans="1:38" ht="40.5" customHeight="1">
      <c r="A10" s="249" t="s">
        <v>252</v>
      </c>
      <c r="B10" s="250"/>
      <c r="C10" s="250"/>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row>
    <row r="11" spans="1:38" ht="12.75" customHeight="1">
      <c r="A11" s="128"/>
      <c r="B11" s="130"/>
      <c r="C11" s="130"/>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row>
    <row r="12" spans="1:38" ht="12.75">
      <c r="A12" s="128"/>
      <c r="B12" s="128"/>
      <c r="C12" s="128"/>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row>
    <row r="13" spans="1:38" ht="12.75">
      <c r="A13" s="129" t="s">
        <v>115</v>
      </c>
      <c r="B13" s="128"/>
      <c r="C13" s="128"/>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row>
    <row r="14" spans="1:38" ht="6" customHeight="1">
      <c r="A14" s="128"/>
      <c r="B14" s="128"/>
      <c r="C14" s="128"/>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row>
    <row r="15" spans="1:38" ht="37.5" customHeight="1">
      <c r="A15" s="248" t="s">
        <v>221</v>
      </c>
      <c r="B15" s="248"/>
      <c r="C15" s="248"/>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row>
    <row r="16" spans="1:38" ht="12.75">
      <c r="A16" s="128" t="s">
        <v>220</v>
      </c>
      <c r="B16" s="128"/>
      <c r="C16" s="128"/>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row>
    <row r="17" spans="1:38" ht="12.75">
      <c r="A17" s="128"/>
      <c r="B17" s="128"/>
      <c r="C17" s="128"/>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row>
    <row r="18" spans="1:38" ht="51">
      <c r="A18" s="128"/>
      <c r="B18" s="173" t="s">
        <v>14</v>
      </c>
      <c r="C18" s="130" t="s">
        <v>222</v>
      </c>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row>
    <row r="19" spans="1:38" ht="25.5">
      <c r="A19" s="128"/>
      <c r="B19" s="173" t="s">
        <v>15</v>
      </c>
      <c r="C19" s="130" t="s">
        <v>229</v>
      </c>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row>
    <row r="20" spans="1:38" ht="26.25" customHeight="1">
      <c r="A20" s="128"/>
      <c r="B20" s="173" t="s">
        <v>157</v>
      </c>
      <c r="C20" s="130" t="s">
        <v>160</v>
      </c>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row>
    <row r="21" spans="1:38" ht="25.5">
      <c r="A21" s="128"/>
      <c r="B21" s="173" t="s">
        <v>158</v>
      </c>
      <c r="C21" s="130" t="s">
        <v>161</v>
      </c>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row>
    <row r="22" spans="1:38" ht="29.25" customHeight="1">
      <c r="A22" s="128"/>
      <c r="B22" s="174" t="s">
        <v>128</v>
      </c>
      <c r="C22" s="176" t="s">
        <v>261</v>
      </c>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row>
    <row r="23" spans="1:38" ht="63.75">
      <c r="A23" s="128"/>
      <c r="B23" s="175" t="s">
        <v>200</v>
      </c>
      <c r="C23" s="176" t="s">
        <v>253</v>
      </c>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row>
    <row r="24" spans="1:38" ht="24" customHeight="1">
      <c r="A24" s="128"/>
      <c r="B24" s="173" t="s">
        <v>201</v>
      </c>
      <c r="C24" s="188" t="s">
        <v>249</v>
      </c>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row>
    <row r="25" spans="1:38" ht="38.25">
      <c r="A25" s="128"/>
      <c r="B25" s="173" t="s">
        <v>202</v>
      </c>
      <c r="C25" s="176" t="s">
        <v>260</v>
      </c>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row>
    <row r="26" spans="1:38" ht="12.75">
      <c r="A26" s="128"/>
      <c r="B26" s="173" t="s">
        <v>129</v>
      </c>
      <c r="C26" s="131" t="s">
        <v>249</v>
      </c>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row>
    <row r="27" spans="1:38" ht="12.75">
      <c r="A27" s="128"/>
      <c r="B27" s="173" t="s">
        <v>203</v>
      </c>
      <c r="C27" s="176" t="s">
        <v>209</v>
      </c>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row>
    <row r="28" spans="1:38" ht="25.5">
      <c r="A28" s="128"/>
      <c r="B28" s="173" t="s">
        <v>16</v>
      </c>
      <c r="C28" s="176" t="s">
        <v>162</v>
      </c>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row>
    <row r="29" spans="1:38" ht="12.75">
      <c r="A29" s="128"/>
      <c r="B29" s="173" t="s">
        <v>19</v>
      </c>
      <c r="C29" s="130" t="s">
        <v>163</v>
      </c>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row>
    <row r="30" spans="1:38" ht="63.75">
      <c r="A30" s="126"/>
      <c r="B30" s="189" t="s">
        <v>159</v>
      </c>
      <c r="C30" s="130" t="s">
        <v>254</v>
      </c>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row>
    <row r="31" spans="1:38" ht="12.75">
      <c r="A31" s="126"/>
      <c r="B31" s="128"/>
      <c r="C31" s="128"/>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row>
    <row r="32" spans="1:38" ht="12.75">
      <c r="A32" s="129" t="s">
        <v>164</v>
      </c>
      <c r="B32" s="128"/>
      <c r="C32" s="128"/>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row>
    <row r="33" spans="1:38" ht="6" customHeight="1">
      <c r="A33" s="128"/>
      <c r="B33" s="199"/>
      <c r="C33" s="128"/>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row>
    <row r="34" spans="1:38" ht="12.75">
      <c r="A34" s="128"/>
      <c r="B34" s="173" t="s">
        <v>223</v>
      </c>
      <c r="C34" s="188" t="s">
        <v>250</v>
      </c>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row>
    <row r="35" spans="1:38" ht="25.5">
      <c r="A35" s="128"/>
      <c r="B35" s="173" t="s">
        <v>165</v>
      </c>
      <c r="C35" s="130" t="s">
        <v>224</v>
      </c>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row>
    <row r="36" spans="1:38" ht="12.75">
      <c r="A36" s="128"/>
      <c r="B36" s="173" t="s">
        <v>166</v>
      </c>
      <c r="C36" s="130" t="s">
        <v>170</v>
      </c>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row>
    <row r="37" spans="1:38" ht="12.75">
      <c r="A37" s="128"/>
      <c r="B37" s="173" t="s">
        <v>167</v>
      </c>
      <c r="C37" s="130" t="s">
        <v>171</v>
      </c>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row>
    <row r="38" spans="1:38" ht="12.75">
      <c r="A38" s="128"/>
      <c r="B38" s="173" t="s">
        <v>116</v>
      </c>
      <c r="C38" s="130" t="s">
        <v>117</v>
      </c>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row>
    <row r="39" spans="1:38" ht="12.75">
      <c r="A39" s="128"/>
      <c r="B39" s="173" t="s">
        <v>145</v>
      </c>
      <c r="C39" s="130" t="s">
        <v>118</v>
      </c>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row>
    <row r="40" spans="1:38" ht="12.75">
      <c r="A40" s="128"/>
      <c r="B40" s="173" t="s">
        <v>146</v>
      </c>
      <c r="C40" s="130" t="s">
        <v>172</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row>
    <row r="41" spans="1:38" ht="12.75">
      <c r="A41" s="128"/>
      <c r="B41" s="173" t="s">
        <v>29</v>
      </c>
      <c r="C41" s="130" t="s">
        <v>119</v>
      </c>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row>
    <row r="42" spans="1:38" ht="25.5">
      <c r="A42" s="128"/>
      <c r="B42" s="173" t="s">
        <v>168</v>
      </c>
      <c r="C42" s="130" t="s">
        <v>227</v>
      </c>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row>
    <row r="43" spans="1:38" ht="12.75">
      <c r="A43" s="128"/>
      <c r="B43" s="173" t="s">
        <v>225</v>
      </c>
      <c r="C43" s="130" t="s">
        <v>226</v>
      </c>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row>
    <row r="44" spans="1:38" ht="25.5">
      <c r="A44" s="128"/>
      <c r="B44" s="173" t="s">
        <v>218</v>
      </c>
      <c r="C44" s="130" t="s">
        <v>251</v>
      </c>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row>
    <row r="45" spans="1:38" ht="25.5">
      <c r="A45" s="128"/>
      <c r="B45" s="173" t="s">
        <v>169</v>
      </c>
      <c r="C45" s="130" t="s">
        <v>238</v>
      </c>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row>
    <row r="46" spans="1:38" ht="12.75">
      <c r="A46" s="127"/>
      <c r="B46" s="128"/>
      <c r="C46" s="128"/>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row>
    <row r="47" spans="1:38" ht="12.75">
      <c r="A47" s="129" t="s">
        <v>210</v>
      </c>
      <c r="B47" s="128"/>
      <c r="C47" s="128"/>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row>
    <row r="48" spans="1:38" ht="6.75" customHeight="1">
      <c r="A48" s="128"/>
      <c r="B48" s="128"/>
      <c r="C48" s="128"/>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row>
    <row r="49" spans="1:38" ht="26.25" customHeight="1">
      <c r="A49" s="248" t="s">
        <v>255</v>
      </c>
      <c r="B49" s="248"/>
      <c r="C49" s="248"/>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row>
    <row r="50" spans="1:38" ht="26.25" customHeight="1">
      <c r="A50" s="248" t="s">
        <v>256</v>
      </c>
      <c r="B50" s="248"/>
      <c r="C50" s="248"/>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row>
    <row r="51" spans="1:38" ht="12.75">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row>
    <row r="52" spans="1:38" ht="12.75">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row>
    <row r="53" spans="1:38" ht="12.75">
      <c r="A53" s="124" t="s">
        <v>244</v>
      </c>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row>
    <row r="54" spans="1:38" ht="6" customHeigh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row>
    <row r="55" spans="1:38" ht="12.75">
      <c r="A55" s="117" t="s">
        <v>173</v>
      </c>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row>
    <row r="56" spans="1:38" ht="12.75">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row>
    <row r="57" spans="1:38" ht="12.75">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row>
    <row r="58" spans="1:38" ht="12.75">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row>
    <row r="59" spans="1:38" ht="12.75">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row>
    <row r="60" spans="1:38" ht="12.75">
      <c r="A60" s="117"/>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row>
    <row r="61" spans="1:38" ht="12.75">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row>
    <row r="62" spans="1:38" ht="12.75">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row>
    <row r="63" spans="1:38" ht="12.75">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row>
    <row r="64" spans="1:38" ht="12.75">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row>
    <row r="65" spans="1:38" ht="12.75">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row>
    <row r="66" spans="1:38" ht="12.75">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row>
    <row r="67" spans="1:38" ht="12.75">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row>
    <row r="68" spans="1:38" ht="12.75">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row>
    <row r="69" spans="1:38" ht="12.75">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row>
    <row r="70" spans="1:38" ht="12.75">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row>
    <row r="71" spans="1:38" ht="12.75">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row>
    <row r="72" spans="1:38" ht="12.75">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row>
    <row r="73" spans="1:38" ht="12.75">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row>
    <row r="74" spans="1:38" ht="12.75">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row>
    <row r="75" spans="1:38" ht="12.75">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row>
    <row r="76" spans="1:38" ht="12.75">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row>
    <row r="77" spans="1:38" ht="12.75">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row>
    <row r="78" spans="1:38" ht="12.75">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row>
  </sheetData>
  <sheetProtection/>
  <mergeCells count="7">
    <mergeCell ref="A50:C50"/>
    <mergeCell ref="A15:C15"/>
    <mergeCell ref="B6:C6"/>
    <mergeCell ref="B7:C7"/>
    <mergeCell ref="B8:C8"/>
    <mergeCell ref="A49:C49"/>
    <mergeCell ref="A10:C10"/>
  </mergeCells>
  <printOptions horizontalCentered="1"/>
  <pageMargins left="0.25" right="0.25" top="0.5" bottom="0.5" header="0.25" footer="0.25"/>
  <pageSetup fitToHeight="1" fitToWidth="1" horizontalDpi="600" verticalDpi="600" orientation="portrait" scale="61"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workbookViewId="0" topLeftCell="A1">
      <selection activeCell="A24" sqref="A24:F24"/>
    </sheetView>
  </sheetViews>
  <sheetFormatPr defaultColWidth="9.140625" defaultRowHeight="12.75"/>
  <cols>
    <col min="1" max="1" width="29.00390625" style="117" customWidth="1"/>
    <col min="2" max="2" width="20.8515625" style="117" customWidth="1"/>
    <col min="3" max="3" width="14.57421875" style="117" customWidth="1"/>
    <col min="4" max="4" width="28.421875" style="117" customWidth="1"/>
    <col min="5" max="5" width="12.421875" style="117" customWidth="1"/>
    <col min="6" max="16384" width="9.140625" style="117" customWidth="1"/>
  </cols>
  <sheetData>
    <row r="1" ht="12.75">
      <c r="A1" s="183" t="s">
        <v>174</v>
      </c>
    </row>
    <row r="2" ht="12.75">
      <c r="A2" s="182"/>
    </row>
    <row r="3" spans="1:6" ht="12.75">
      <c r="A3" s="252" t="s">
        <v>175</v>
      </c>
      <c r="B3" s="253"/>
      <c r="C3" s="253"/>
      <c r="D3" s="253"/>
      <c r="E3" s="253"/>
      <c r="F3" s="253"/>
    </row>
    <row r="4" ht="12.75">
      <c r="A4" s="184"/>
    </row>
    <row r="5" spans="1:6" ht="26.25" customHeight="1">
      <c r="A5" s="254" t="s">
        <v>230</v>
      </c>
      <c r="B5" s="250"/>
      <c r="C5" s="250"/>
      <c r="D5" s="250"/>
      <c r="E5" s="250"/>
      <c r="F5" s="250"/>
    </row>
    <row r="7" spans="1:5" ht="12.75">
      <c r="A7" s="255" t="s">
        <v>176</v>
      </c>
      <c r="B7" s="257" t="s">
        <v>177</v>
      </c>
      <c r="C7" s="258"/>
      <c r="D7" s="258"/>
      <c r="E7" s="259"/>
    </row>
    <row r="8" spans="1:5" ht="25.5">
      <c r="A8" s="256"/>
      <c r="B8" s="181" t="s">
        <v>178</v>
      </c>
      <c r="C8" s="181" t="s">
        <v>179</v>
      </c>
      <c r="D8" s="181" t="s">
        <v>180</v>
      </c>
      <c r="E8" s="181" t="s">
        <v>181</v>
      </c>
    </row>
    <row r="9" spans="1:5" ht="12.75">
      <c r="A9" s="185" t="s">
        <v>182</v>
      </c>
      <c r="B9" s="178"/>
      <c r="C9" s="178"/>
      <c r="D9" s="178"/>
      <c r="E9" s="178"/>
    </row>
    <row r="10" spans="1:5" ht="12.75" customHeight="1">
      <c r="A10" s="185" t="s">
        <v>183</v>
      </c>
      <c r="B10" s="178"/>
      <c r="C10" s="178"/>
      <c r="D10" s="180"/>
      <c r="E10" s="179"/>
    </row>
    <row r="11" spans="1:5" ht="12.75">
      <c r="A11" s="185" t="s">
        <v>184</v>
      </c>
      <c r="B11" s="178"/>
      <c r="C11" s="178"/>
      <c r="D11" s="180"/>
      <c r="E11" s="179"/>
    </row>
    <row r="12" spans="1:5" ht="12.75">
      <c r="A12" s="185" t="s">
        <v>185</v>
      </c>
      <c r="B12" s="178"/>
      <c r="C12" s="178"/>
      <c r="D12" s="178"/>
      <c r="E12" s="178"/>
    </row>
    <row r="13" spans="1:5" ht="12.75">
      <c r="A13" s="177"/>
      <c r="B13" s="177"/>
      <c r="C13" s="177"/>
      <c r="D13" s="177"/>
      <c r="E13" s="177"/>
    </row>
    <row r="14" spans="1:2" ht="12.75">
      <c r="A14" s="140" t="s">
        <v>187</v>
      </c>
      <c r="B14" s="117" t="s">
        <v>190</v>
      </c>
    </row>
    <row r="15" spans="1:2" ht="12.75">
      <c r="A15" s="140" t="s">
        <v>186</v>
      </c>
      <c r="B15" s="117" t="s">
        <v>191</v>
      </c>
    </row>
    <row r="16" spans="1:2" ht="12.75">
      <c r="A16" s="140" t="s">
        <v>188</v>
      </c>
      <c r="B16" s="117" t="s">
        <v>192</v>
      </c>
    </row>
    <row r="17" spans="1:6" ht="25.5" customHeight="1">
      <c r="A17" s="140" t="s">
        <v>189</v>
      </c>
      <c r="B17" s="251" t="s">
        <v>193</v>
      </c>
      <c r="C17" s="251"/>
      <c r="D17" s="251"/>
      <c r="E17" s="251"/>
      <c r="F17" s="251"/>
    </row>
    <row r="20" spans="1:6" ht="27" customHeight="1">
      <c r="A20" s="251" t="s">
        <v>231</v>
      </c>
      <c r="B20" s="251"/>
      <c r="C20" s="251"/>
      <c r="D20" s="251"/>
      <c r="E20" s="251"/>
      <c r="F20" s="251"/>
    </row>
    <row r="21" ht="5.25" customHeight="1"/>
    <row r="22" spans="1:6" ht="28.5" customHeight="1">
      <c r="A22" s="251" t="s">
        <v>211</v>
      </c>
      <c r="B22" s="251"/>
      <c r="C22" s="251"/>
      <c r="D22" s="251"/>
      <c r="E22" s="251"/>
      <c r="F22" s="251"/>
    </row>
    <row r="23" ht="5.25" customHeight="1"/>
    <row r="24" spans="1:6" ht="41.25" customHeight="1">
      <c r="A24" s="251" t="s">
        <v>246</v>
      </c>
      <c r="B24" s="251"/>
      <c r="C24" s="251"/>
      <c r="D24" s="251"/>
      <c r="E24" s="251"/>
      <c r="F24" s="251"/>
    </row>
    <row r="25" ht="5.25" customHeight="1"/>
    <row r="26" ht="12.75">
      <c r="A26" s="117" t="s">
        <v>232</v>
      </c>
    </row>
    <row r="27" ht="5.25" customHeight="1"/>
    <row r="28" spans="1:6" ht="12.75">
      <c r="A28" s="251" t="s">
        <v>233</v>
      </c>
      <c r="B28" s="251"/>
      <c r="C28" s="251"/>
      <c r="D28" s="251"/>
      <c r="E28" s="251"/>
      <c r="F28" s="251"/>
    </row>
    <row r="29" ht="5.25" customHeight="1"/>
    <row r="30" spans="1:6" ht="27" customHeight="1">
      <c r="A30" s="251" t="s">
        <v>234</v>
      </c>
      <c r="B30" s="251"/>
      <c r="C30" s="251"/>
      <c r="D30" s="251"/>
      <c r="E30" s="251"/>
      <c r="F30" s="251"/>
    </row>
    <row r="31" ht="5.25" customHeight="1"/>
    <row r="32" spans="1:6" ht="25.5" customHeight="1">
      <c r="A32" s="251" t="s">
        <v>247</v>
      </c>
      <c r="B32" s="251"/>
      <c r="C32" s="251"/>
      <c r="D32" s="251"/>
      <c r="E32" s="251"/>
      <c r="F32" s="251"/>
    </row>
    <row r="66" ht="114.75" customHeight="1"/>
  </sheetData>
  <sheetProtection/>
  <mergeCells count="11">
    <mergeCell ref="A3:F3"/>
    <mergeCell ref="A5:F5"/>
    <mergeCell ref="A7:A8"/>
    <mergeCell ref="B7:E7"/>
    <mergeCell ref="A32:F32"/>
    <mergeCell ref="A30:F30"/>
    <mergeCell ref="A24:F24"/>
    <mergeCell ref="B17:F17"/>
    <mergeCell ref="A22:F22"/>
    <mergeCell ref="A28:F28"/>
    <mergeCell ref="A20:F20"/>
  </mergeCells>
  <printOptions/>
  <pageMargins left="0.75" right="0.75" top="0.0270833333333333" bottom="1" header="0.5" footer="0.5"/>
  <pageSetup fitToHeight="1" fitToWidth="1" horizontalDpi="600" verticalDpi="600" orientation="portrait" scale="78" r:id="rId1"/>
</worksheet>
</file>

<file path=xl/worksheets/sheet4.xml><?xml version="1.0" encoding="utf-8"?>
<worksheet xmlns="http://schemas.openxmlformats.org/spreadsheetml/2006/main" xmlns:r="http://schemas.openxmlformats.org/officeDocument/2006/relationships">
  <sheetPr>
    <pageSetUpPr fitToPage="1"/>
  </sheetPr>
  <dimension ref="A1:F28"/>
  <sheetViews>
    <sheetView workbookViewId="0" topLeftCell="A1">
      <selection activeCell="A7" sqref="A7:A8"/>
    </sheetView>
  </sheetViews>
  <sheetFormatPr defaultColWidth="9.140625" defaultRowHeight="12.75"/>
  <cols>
    <col min="1" max="1" width="28.57421875" style="117" customWidth="1"/>
    <col min="2" max="3" width="20.8515625" style="117" customWidth="1"/>
    <col min="4" max="4" width="28.421875" style="117" customWidth="1"/>
    <col min="5" max="5" width="1.1484375" style="117" customWidth="1"/>
    <col min="6" max="16384" width="9.140625" style="117" customWidth="1"/>
  </cols>
  <sheetData>
    <row r="1" ht="12.75">
      <c r="A1" s="183" t="s">
        <v>195</v>
      </c>
    </row>
    <row r="2" ht="12.75">
      <c r="A2" s="182"/>
    </row>
    <row r="3" spans="1:6" ht="12.75">
      <c r="A3" s="252" t="s">
        <v>196</v>
      </c>
      <c r="B3" s="253"/>
      <c r="C3" s="253"/>
      <c r="D3" s="253"/>
      <c r="E3" s="253"/>
      <c r="F3" s="253"/>
    </row>
    <row r="4" ht="12.75">
      <c r="A4" s="184"/>
    </row>
    <row r="5" spans="1:6" ht="26.25" customHeight="1">
      <c r="A5" s="254" t="s">
        <v>235</v>
      </c>
      <c r="B5" s="250"/>
      <c r="C5" s="250"/>
      <c r="D5" s="250"/>
      <c r="E5" s="250"/>
      <c r="F5" s="250"/>
    </row>
    <row r="7" spans="1:5" ht="12.75">
      <c r="A7" s="255" t="s">
        <v>176</v>
      </c>
      <c r="B7" s="257" t="s">
        <v>177</v>
      </c>
      <c r="C7" s="258"/>
      <c r="D7" s="258"/>
      <c r="E7" s="259"/>
    </row>
    <row r="8" spans="1:5" ht="12.75">
      <c r="A8" s="256"/>
      <c r="B8" s="181" t="s">
        <v>178</v>
      </c>
      <c r="C8" s="181" t="s">
        <v>179</v>
      </c>
      <c r="D8" s="257" t="s">
        <v>197</v>
      </c>
      <c r="E8" s="260"/>
    </row>
    <row r="9" spans="1:5" ht="12.75">
      <c r="A9" s="185" t="s">
        <v>182</v>
      </c>
      <c r="B9" s="178"/>
      <c r="C9" s="178"/>
      <c r="D9" s="261"/>
      <c r="E9" s="262"/>
    </row>
    <row r="10" spans="1:5" ht="12.75" customHeight="1">
      <c r="A10" s="185" t="s">
        <v>183</v>
      </c>
      <c r="B10" s="178"/>
      <c r="C10" s="178"/>
      <c r="D10" s="263"/>
      <c r="E10" s="264"/>
    </row>
    <row r="11" spans="1:5" ht="12.75">
      <c r="A11" s="185" t="s">
        <v>184</v>
      </c>
      <c r="B11" s="178"/>
      <c r="C11" s="178"/>
      <c r="D11" s="263"/>
      <c r="E11" s="264"/>
    </row>
    <row r="12" spans="1:5" ht="12.75">
      <c r="A12" s="185" t="s">
        <v>185</v>
      </c>
      <c r="B12" s="178"/>
      <c r="C12" s="178"/>
      <c r="D12" s="261"/>
      <c r="E12" s="262"/>
    </row>
    <row r="13" spans="1:5" ht="12.75">
      <c r="A13" s="177"/>
      <c r="B13" s="177"/>
      <c r="C13" s="177"/>
      <c r="D13" s="177"/>
      <c r="E13" s="177"/>
    </row>
    <row r="14" spans="1:2" ht="12.75">
      <c r="A14" s="140" t="s">
        <v>187</v>
      </c>
      <c r="B14" s="117" t="s">
        <v>190</v>
      </c>
    </row>
    <row r="15" spans="1:2" ht="12.75">
      <c r="A15" s="140" t="s">
        <v>186</v>
      </c>
      <c r="B15" s="117" t="s">
        <v>191</v>
      </c>
    </row>
    <row r="16" spans="1:2" ht="12.75">
      <c r="A16" s="140" t="s">
        <v>188</v>
      </c>
      <c r="B16" s="117" t="s">
        <v>192</v>
      </c>
    </row>
    <row r="17" spans="1:6" ht="25.5" customHeight="1">
      <c r="A17" s="140" t="s">
        <v>189</v>
      </c>
      <c r="B17" s="251" t="s">
        <v>193</v>
      </c>
      <c r="C17" s="251"/>
      <c r="D17" s="251"/>
      <c r="E17" s="251"/>
      <c r="F17" s="251"/>
    </row>
    <row r="20" spans="1:6" ht="24.75" customHeight="1">
      <c r="A20" s="251" t="s">
        <v>236</v>
      </c>
      <c r="B20" s="251"/>
      <c r="C20" s="251"/>
      <c r="D20" s="251"/>
      <c r="E20" s="251"/>
      <c r="F20" s="251"/>
    </row>
    <row r="21" ht="5.25" customHeight="1"/>
    <row r="22" spans="1:6" ht="28.5" customHeight="1">
      <c r="A22" s="251" t="s">
        <v>198</v>
      </c>
      <c r="B22" s="251"/>
      <c r="C22" s="251"/>
      <c r="D22" s="251"/>
      <c r="E22" s="251"/>
      <c r="F22" s="251"/>
    </row>
    <row r="23" ht="5.25" customHeight="1"/>
    <row r="24" ht="12.75">
      <c r="A24" s="117" t="s">
        <v>232</v>
      </c>
    </row>
    <row r="25" ht="5.25" customHeight="1"/>
    <row r="26" ht="12.75">
      <c r="A26" s="117" t="s">
        <v>194</v>
      </c>
    </row>
    <row r="27" ht="5.25" customHeight="1"/>
    <row r="28" spans="1:6" ht="25.5" customHeight="1">
      <c r="A28" s="251" t="s">
        <v>237</v>
      </c>
      <c r="B28" s="251"/>
      <c r="C28" s="251"/>
      <c r="D28" s="251"/>
      <c r="E28" s="251"/>
      <c r="F28" s="251"/>
    </row>
  </sheetData>
  <sheetProtection/>
  <mergeCells count="13">
    <mergeCell ref="B17:F17"/>
    <mergeCell ref="A22:F22"/>
    <mergeCell ref="A28:F28"/>
    <mergeCell ref="A20:F20"/>
    <mergeCell ref="A3:F3"/>
    <mergeCell ref="A5:F5"/>
    <mergeCell ref="A7:A8"/>
    <mergeCell ref="B7:E7"/>
    <mergeCell ref="D8:E8"/>
    <mergeCell ref="D12:E12"/>
    <mergeCell ref="D9:E9"/>
    <mergeCell ref="D10:E10"/>
    <mergeCell ref="D11:E11"/>
  </mergeCells>
  <printOptions/>
  <pageMargins left="0.75" right="0.75" top="0.017291666666666667" bottom="1" header="0.5" footer="0.5"/>
  <pageSetup fitToHeight="1" fitToWidth="1" horizontalDpi="600" verticalDpi="600" orientation="portrait" scale="83" r:id="rId1"/>
</worksheet>
</file>

<file path=xl/worksheets/sheet5.xml><?xml version="1.0" encoding="utf-8"?>
<worksheet xmlns="http://schemas.openxmlformats.org/spreadsheetml/2006/main" xmlns:r="http://schemas.openxmlformats.org/officeDocument/2006/relationships">
  <dimension ref="A1:L3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5" sqref="B5"/>
    </sheetView>
  </sheetViews>
  <sheetFormatPr defaultColWidth="11.421875" defaultRowHeight="12.75"/>
  <cols>
    <col min="1" max="2" width="16.421875" style="24" customWidth="1"/>
    <col min="3" max="3" width="38.57421875" style="24" customWidth="1"/>
    <col min="4" max="4" width="17.57421875" style="24" customWidth="1"/>
    <col min="5" max="5" width="12.57421875" style="24" customWidth="1"/>
    <col min="6" max="6" width="2.140625" style="24" customWidth="1"/>
    <col min="7" max="7" width="9.57421875" style="24" customWidth="1"/>
    <col min="8" max="8" width="14.00390625" style="24" customWidth="1"/>
    <col min="9" max="9" width="11.421875" style="24" customWidth="1"/>
    <col min="10" max="10" width="5.421875" style="24" customWidth="1"/>
    <col min="11" max="16384" width="11.421875" style="24" customWidth="1"/>
  </cols>
  <sheetData>
    <row r="1" spans="1:2" ht="18">
      <c r="A1" s="22" t="s">
        <v>55</v>
      </c>
      <c r="B1" s="23"/>
    </row>
    <row r="2" spans="1:5" ht="15.75">
      <c r="A2" s="25" t="s">
        <v>56</v>
      </c>
      <c r="B2" s="26" t="e">
        <f>+#REF!</f>
        <v>#REF!</v>
      </c>
      <c r="D2" s="25" t="s">
        <v>57</v>
      </c>
      <c r="E2" s="27" t="e">
        <f>VLOOKUP(#REF!,Lenders,2,FALSE)</f>
        <v>#REF!</v>
      </c>
    </row>
    <row r="3" spans="1:5" ht="15">
      <c r="A3" s="25" t="s">
        <v>58</v>
      </c>
      <c r="B3" s="24" t="e">
        <f>+#REF!</f>
        <v>#REF!</v>
      </c>
      <c r="D3" s="25" t="s">
        <v>92</v>
      </c>
      <c r="E3" s="28" t="e">
        <f>+#REF!</f>
        <v>#REF!</v>
      </c>
    </row>
    <row r="4" spans="1:5" ht="15.75">
      <c r="A4" s="25" t="s">
        <v>60</v>
      </c>
      <c r="B4" s="29" t="e">
        <f>+#REF!</f>
        <v>#REF!</v>
      </c>
      <c r="D4" s="25" t="s">
        <v>59</v>
      </c>
      <c r="E4" s="28" t="e">
        <f>+#REF!</f>
        <v>#REF!</v>
      </c>
    </row>
    <row r="5" spans="1:5" ht="15">
      <c r="A5" s="25" t="s">
        <v>61</v>
      </c>
      <c r="B5" s="30" t="e">
        <f>#REF!</f>
        <v>#REF!</v>
      </c>
      <c r="D5" s="25" t="s">
        <v>62</v>
      </c>
      <c r="E5" s="31"/>
    </row>
    <row r="6" spans="1:6" ht="3.75" customHeight="1">
      <c r="A6" s="32"/>
      <c r="B6" s="32"/>
      <c r="C6" s="32"/>
      <c r="D6" s="32"/>
      <c r="E6" s="32"/>
      <c r="F6" s="32"/>
    </row>
    <row r="7" spans="1:5" ht="13.5" customHeight="1">
      <c r="A7" s="33"/>
      <c r="C7" s="34" t="s">
        <v>63</v>
      </c>
      <c r="D7" s="35" t="s">
        <v>64</v>
      </c>
      <c r="E7" s="35" t="s">
        <v>65</v>
      </c>
    </row>
    <row r="8" spans="1:5" ht="15.75">
      <c r="A8" s="36" t="s">
        <v>66</v>
      </c>
      <c r="E8" s="31"/>
    </row>
    <row r="9" spans="1:7" ht="15">
      <c r="A9" s="37" t="s">
        <v>67</v>
      </c>
      <c r="C9" s="38"/>
      <c r="D9" s="38">
        <v>0</v>
      </c>
      <c r="E9" s="28" t="s">
        <v>68</v>
      </c>
      <c r="G9" s="24" t="s">
        <v>95</v>
      </c>
    </row>
    <row r="10" spans="1:5" ht="15">
      <c r="A10" s="37" t="s">
        <v>84</v>
      </c>
      <c r="C10" s="38"/>
      <c r="D10" s="38">
        <v>0</v>
      </c>
      <c r="E10" s="28"/>
    </row>
    <row r="11" spans="1:5" ht="15">
      <c r="A11" s="37" t="s">
        <v>69</v>
      </c>
      <c r="C11" s="38"/>
      <c r="D11" s="38">
        <v>0</v>
      </c>
      <c r="E11" s="28"/>
    </row>
    <row r="12" spans="1:5" ht="15">
      <c r="A12" s="37" t="s">
        <v>93</v>
      </c>
      <c r="C12" s="38"/>
      <c r="D12" s="38">
        <v>0</v>
      </c>
      <c r="E12" s="28"/>
    </row>
    <row r="13" spans="1:5" ht="15">
      <c r="A13" s="37" t="s">
        <v>70</v>
      </c>
      <c r="C13" s="38"/>
      <c r="D13" s="38">
        <v>0</v>
      </c>
      <c r="E13" s="28"/>
    </row>
    <row r="14" spans="1:5" ht="15">
      <c r="A14" s="39" t="s">
        <v>94</v>
      </c>
      <c r="B14" s="40"/>
      <c r="C14" s="41"/>
      <c r="D14" s="41">
        <v>0</v>
      </c>
      <c r="E14" s="42"/>
    </row>
    <row r="15" spans="1:8" ht="15.75">
      <c r="A15" s="43" t="s">
        <v>71</v>
      </c>
      <c r="B15" s="26"/>
      <c r="C15" s="44"/>
      <c r="D15" s="45">
        <f>SUM(D9:D14)</f>
        <v>0</v>
      </c>
      <c r="E15" s="31"/>
      <c r="H15" s="38"/>
    </row>
    <row r="16" spans="1:5" ht="5.25" customHeight="1">
      <c r="A16" s="43"/>
      <c r="B16" s="26"/>
      <c r="C16" s="44"/>
      <c r="D16" s="44"/>
      <c r="E16" s="31"/>
    </row>
    <row r="17" spans="1:5" ht="15.75">
      <c r="A17" s="36" t="s">
        <v>72</v>
      </c>
      <c r="E17" s="31"/>
    </row>
    <row r="18" spans="1:12" ht="15">
      <c r="A18" s="39"/>
      <c r="B18" s="40"/>
      <c r="C18" s="41"/>
      <c r="D18" s="41">
        <v>0</v>
      </c>
      <c r="E18" s="42"/>
      <c r="G18" s="46"/>
      <c r="L18" s="38"/>
    </row>
    <row r="19" spans="1:5" ht="15.75">
      <c r="A19" s="33"/>
      <c r="C19" s="47" t="s">
        <v>73</v>
      </c>
      <c r="D19" s="45">
        <f>SUM(D18)</f>
        <v>0</v>
      </c>
      <c r="E19" s="31"/>
    </row>
    <row r="20" spans="1:8" ht="15.75">
      <c r="A20" s="26" t="s">
        <v>74</v>
      </c>
      <c r="E20" s="31"/>
      <c r="H20" s="38"/>
    </row>
    <row r="21" spans="1:5" ht="15">
      <c r="A21" s="48" t="s">
        <v>75</v>
      </c>
      <c r="C21" s="24" t="s">
        <v>90</v>
      </c>
      <c r="D21" s="38">
        <v>0</v>
      </c>
      <c r="E21" s="28"/>
    </row>
    <row r="22" spans="1:5" ht="15">
      <c r="A22" s="48" t="s">
        <v>76</v>
      </c>
      <c r="C22" s="24" t="s">
        <v>90</v>
      </c>
      <c r="D22" s="38">
        <v>0</v>
      </c>
      <c r="E22" s="28"/>
    </row>
    <row r="23" spans="1:5" ht="15">
      <c r="A23" s="49" t="s">
        <v>77</v>
      </c>
      <c r="B23" s="40"/>
      <c r="C23" s="40" t="s">
        <v>90</v>
      </c>
      <c r="D23" s="41">
        <v>0</v>
      </c>
      <c r="E23" s="42"/>
    </row>
    <row r="24" spans="3:5" ht="15.75">
      <c r="C24" s="50" t="s">
        <v>78</v>
      </c>
      <c r="D24" s="50">
        <f>SUM(D21:D23)</f>
        <v>0</v>
      </c>
      <c r="E24" s="31"/>
    </row>
    <row r="25" spans="1:5" ht="15.75">
      <c r="A25" s="51" t="s">
        <v>79</v>
      </c>
      <c r="C25" s="44"/>
      <c r="D25" s="44"/>
      <c r="E25" s="31"/>
    </row>
    <row r="26" spans="1:5" ht="15">
      <c r="A26" s="39"/>
      <c r="B26" s="40"/>
      <c r="C26" s="41"/>
      <c r="D26" s="41">
        <v>0</v>
      </c>
      <c r="E26" s="42"/>
    </row>
    <row r="27" spans="3:5" ht="15.75">
      <c r="C27" s="47" t="s">
        <v>73</v>
      </c>
      <c r="D27" s="47">
        <f>SUM(D26:D26)</f>
        <v>0</v>
      </c>
      <c r="E27" s="31"/>
    </row>
    <row r="28" ht="8.25" customHeight="1">
      <c r="E28" s="31"/>
    </row>
    <row r="29" ht="8.25" customHeight="1">
      <c r="E29" s="31"/>
    </row>
    <row r="30" spans="1:5" ht="15">
      <c r="A30" s="24" t="s">
        <v>80</v>
      </c>
      <c r="B30" s="24" t="s">
        <v>91</v>
      </c>
      <c r="D30" s="52"/>
      <c r="E30" s="31"/>
    </row>
    <row r="31" spans="1:5" ht="15">
      <c r="A31" s="24" t="s">
        <v>81</v>
      </c>
      <c r="B31" s="24" t="s">
        <v>82</v>
      </c>
      <c r="D31" s="53" t="s">
        <v>83</v>
      </c>
      <c r="E31" s="54"/>
    </row>
    <row r="32" ht="15">
      <c r="E32" s="31"/>
    </row>
    <row r="33" ht="15">
      <c r="E33" s="31"/>
    </row>
    <row r="34" ht="15">
      <c r="E34" s="31"/>
    </row>
    <row r="35" ht="15">
      <c r="E35" s="31"/>
    </row>
    <row r="36" ht="15">
      <c r="E36" s="31"/>
    </row>
  </sheetData>
  <sheetProtection/>
  <printOptions horizontalCentered="1"/>
  <pageMargins left="0.25" right="0.25" top="0.41" bottom="0.4" header="0.25" footer="0.25"/>
  <pageSetup horizontalDpi="600" verticalDpi="600" orientation="portrait" scale="93" r:id="rId1"/>
  <headerFooter alignWithMargins="0">
    <oddFooter>&amp;CConfidential - Internal Distribution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Multifamily Form 4817 Loan Notification Form - Secondary Risk</dc:title>
  <dc:subject>Loan Notification Form - Secondary Risk</dc:subject>
  <dc:creator/>
  <cp:keywords/>
  <dc:description/>
  <cp:lastModifiedBy/>
  <cp:lastPrinted>2009-04-28T18:05:39Z</cp:lastPrinted>
  <dcterms:created xsi:type="dcterms:W3CDTF">2007-06-05T19:47:26Z</dcterms:created>
  <dcterms:modified xsi:type="dcterms:W3CDTF">2023-07-27T16:13:17Z</dcterms:modified>
  <cp:category/>
  <cp:version/>
  <cp:contentType/>
  <cp:contentStatus/>
</cp:coreProperties>
</file>