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" sheetId="1" r:id="rId1"/>
  </sheets>
  <definedNames>
    <definedName name="_xlnm.Print_Area" localSheetId="0">'A'!$A$1:$L$70</definedName>
  </definedNames>
  <calcPr fullCalcOnLoad="1"/>
</workbook>
</file>

<file path=xl/sharedStrings.xml><?xml version="1.0" encoding="utf-8"?>
<sst xmlns="http://schemas.openxmlformats.org/spreadsheetml/2006/main" count="104" uniqueCount="75">
  <si>
    <t>NEW  CONSTRUCTION PRODUCT LINE FOR MARKET RATE HOUSING</t>
  </si>
  <si>
    <t>PRE-REVIEW  WORKSHEET</t>
  </si>
  <si>
    <t>PROPERTY INFORMATION:</t>
  </si>
  <si>
    <t>UNIT MIX:</t>
  </si>
  <si>
    <t>COMP.</t>
  </si>
  <si>
    <t>NO. OF</t>
  </si>
  <si>
    <t>UNIT</t>
  </si>
  <si>
    <t>MONTHLY</t>
  </si>
  <si>
    <t>RENT/</t>
  </si>
  <si>
    <t>MARKET</t>
  </si>
  <si>
    <t>PROJECT NAME:</t>
  </si>
  <si>
    <t xml:space="preserve"> </t>
  </si>
  <si>
    <t>UNITS</t>
  </si>
  <si>
    <t>TYPE</t>
  </si>
  <si>
    <t>SIZE</t>
  </si>
  <si>
    <t>RENT</t>
  </si>
  <si>
    <t>SQ. FT.</t>
  </si>
  <si>
    <t>STREET ADDRESS:</t>
  </si>
  <si>
    <t>EFF</t>
  </si>
  <si>
    <t>CITY:</t>
  </si>
  <si>
    <t>1BR/1BA</t>
  </si>
  <si>
    <t>COUNTY:</t>
  </si>
  <si>
    <t>1BR/1.5BA</t>
  </si>
  <si>
    <t>STATE:</t>
  </si>
  <si>
    <t>2BR/1BA</t>
  </si>
  <si>
    <t>ZIP CODE:</t>
  </si>
  <si>
    <t>2BR/1.5BA</t>
  </si>
  <si>
    <t>NET RENTABLE AREA:</t>
  </si>
  <si>
    <t>2BR/2BA</t>
  </si>
  <si>
    <t>AGE:</t>
  </si>
  <si>
    <t>3BR/1BA</t>
  </si>
  <si>
    <t>MEDIAN AREA INCOME:</t>
  </si>
  <si>
    <t>3BR/1.5BA</t>
  </si>
  <si>
    <t>LOAN AMOUNT:</t>
  </si>
  <si>
    <t>3BR/2BA</t>
  </si>
  <si>
    <t>4BR/2BA</t>
  </si>
  <si>
    <t>COMPLIANCE INFORMATION:</t>
  </si>
  <si>
    <t>MAXIMUM LOAN/UNIT:</t>
  </si>
  <si>
    <t>Is the property located in a HUD</t>
  </si>
  <si>
    <t xml:space="preserve">  high cost area (Yes/No)?</t>
  </si>
  <si>
    <t xml:space="preserve">NO. OF </t>
  </si>
  <si>
    <t>MAXIMUM LOAN/UNIT LIMITS FOR</t>
  </si>
  <si>
    <t>LOAN/UNIT</t>
  </si>
  <si>
    <t>HUD HIGH COST AREAS ONLY</t>
  </si>
  <si>
    <t>TOTAL</t>
  </si>
  <si>
    <t>1BR</t>
  </si>
  <si>
    <t>2BR</t>
  </si>
  <si>
    <t>3BR</t>
  </si>
  <si>
    <t>4BR</t>
  </si>
  <si>
    <t>PROPOSED LOAN AMOUNT</t>
  </si>
  <si>
    <t>MODERATE INCOME RENT AND OCCUPANCY TARGETS:</t>
  </si>
  <si>
    <t>FAMILY</t>
  </si>
  <si>
    <t>LESS UTILITY</t>
  </si>
  <si>
    <t>MAX</t>
  </si>
  <si>
    <t>PROPOSED</t>
  </si>
  <si>
    <t>MAXIMUM MONTYLY GROSS RENT</t>
  </si>
  <si>
    <t>COSTS</t>
  </si>
  <si>
    <t>VARIANCE</t>
  </si>
  <si>
    <t>1 BR</t>
  </si>
  <si>
    <t>2 BR</t>
  </si>
  <si>
    <t>3 BR</t>
  </si>
  <si>
    <t>SOURCES &amp; USES:</t>
  </si>
  <si>
    <t>SOURCES:</t>
  </si>
  <si>
    <t>DUS LOAN</t>
  </si>
  <si>
    <t>SECONDARY LOAN</t>
  </si>
  <si>
    <t>TOTAL LOANS:</t>
  </si>
  <si>
    <t>USES:</t>
  </si>
  <si>
    <t>EXISTING MTG/COST</t>
  </si>
  <si>
    <t>ORIGINATION FEE</t>
  </si>
  <si>
    <t>CLOSING COSTS</t>
  </si>
  <si>
    <t>REPLACEMENT RES</t>
  </si>
  <si>
    <t>COMPLETION/REPAIR</t>
  </si>
  <si>
    <t>OTHER</t>
  </si>
  <si>
    <t>CASH FROM BORROWER</t>
  </si>
  <si>
    <t>TOTAL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</si>
</sst>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4" fillId="2" borderId="5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 locked="0"/>
    </xf>
    <xf numFmtId="5" fontId="4" fillId="2" borderId="2" xfId="0" applyNumberFormat="1" applyFont="1" applyFill="1" applyBorder="1" applyAlignment="1" applyProtection="1">
      <alignment/>
      <protection locked="0"/>
    </xf>
    <xf numFmtId="5" fontId="4" fillId="2" borderId="7" xfId="0" applyNumberFormat="1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5" fontId="4" fillId="2" borderId="10" xfId="0" applyNumberFormat="1" applyFont="1" applyFill="1" applyBorder="1" applyAlignment="1" applyProtection="1">
      <alignment/>
      <protection locked="0"/>
    </xf>
    <xf numFmtId="5" fontId="4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9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3" max="3" width="3.77734375" style="0" customWidth="1"/>
    <col min="4" max="4" width="30.77734375" style="0" customWidth="1"/>
    <col min="5" max="5" width="3.77734375" style="0" customWidth="1"/>
    <col min="6" max="8" width="12.77734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.75">
      <c r="A4" s="2" t="s">
        <v>2</v>
      </c>
      <c r="B4" s="2"/>
      <c r="C4" s="2"/>
      <c r="D4" s="2"/>
      <c r="F4" t="s">
        <v>3</v>
      </c>
      <c r="K4" s="20" t="s">
        <v>4</v>
      </c>
    </row>
    <row r="5" spans="6:11" ht="15">
      <c r="F5" s="20" t="s">
        <v>5</v>
      </c>
      <c r="G5" s="20" t="s">
        <v>6</v>
      </c>
      <c r="H5" s="20" t="s">
        <v>6</v>
      </c>
      <c r="I5" s="20" t="s">
        <v>7</v>
      </c>
      <c r="J5" s="20" t="s">
        <v>8</v>
      </c>
      <c r="K5" s="20" t="s">
        <v>9</v>
      </c>
    </row>
    <row r="6" spans="1:11" ht="15">
      <c r="A6" t="s">
        <v>10</v>
      </c>
      <c r="D6" s="3"/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15</v>
      </c>
    </row>
    <row r="7" spans="1:11" ht="15">
      <c r="A7" t="s">
        <v>17</v>
      </c>
      <c r="D7" s="4" t="s">
        <v>11</v>
      </c>
      <c r="F7" s="3">
        <v>0</v>
      </c>
      <c r="G7" t="s">
        <v>18</v>
      </c>
      <c r="H7" s="5" t="s">
        <v>11</v>
      </c>
      <c r="I7" s="6" t="s">
        <v>11</v>
      </c>
      <c r="J7" s="22" t="e">
        <f>I7/H7</f>
        <v>#DIV/0!</v>
      </c>
      <c r="K7" s="3"/>
    </row>
    <row r="8" spans="1:11" ht="15">
      <c r="A8" t="s">
        <v>19</v>
      </c>
      <c r="D8" s="4" t="s">
        <v>11</v>
      </c>
      <c r="F8" s="4">
        <v>0</v>
      </c>
      <c r="G8" t="s">
        <v>20</v>
      </c>
      <c r="H8" s="8"/>
      <c r="I8" s="9"/>
      <c r="J8" s="22" t="e">
        <f aca="true" t="shared" si="0" ref="J8:J16">I8/H8</f>
        <v>#DIV/0!</v>
      </c>
      <c r="K8" s="4"/>
    </row>
    <row r="9" spans="1:11" ht="15">
      <c r="A9" t="s">
        <v>21</v>
      </c>
      <c r="D9" s="4" t="s">
        <v>11</v>
      </c>
      <c r="F9" s="4">
        <v>0</v>
      </c>
      <c r="G9" t="s">
        <v>22</v>
      </c>
      <c r="H9" s="8" t="s">
        <v>11</v>
      </c>
      <c r="I9" s="9" t="s">
        <v>11</v>
      </c>
      <c r="J9" s="22" t="e">
        <f t="shared" si="0"/>
        <v>#DIV/0!</v>
      </c>
      <c r="K9" s="4"/>
    </row>
    <row r="10" spans="1:11" ht="15">
      <c r="A10" t="s">
        <v>23</v>
      </c>
      <c r="D10" s="4" t="s">
        <v>11</v>
      </c>
      <c r="F10" s="4">
        <v>0</v>
      </c>
      <c r="G10" t="s">
        <v>24</v>
      </c>
      <c r="H10" s="8" t="s">
        <v>11</v>
      </c>
      <c r="I10" s="9"/>
      <c r="J10" s="22" t="e">
        <f t="shared" si="0"/>
        <v>#DIV/0!</v>
      </c>
      <c r="K10" s="4"/>
    </row>
    <row r="11" spans="1:11" ht="15">
      <c r="A11" t="s">
        <v>25</v>
      </c>
      <c r="D11" s="4" t="s">
        <v>11</v>
      </c>
      <c r="F11" s="4">
        <v>0</v>
      </c>
      <c r="G11" t="s">
        <v>26</v>
      </c>
      <c r="H11" s="8"/>
      <c r="I11" s="9"/>
      <c r="J11" s="22" t="e">
        <f t="shared" si="0"/>
        <v>#DIV/0!</v>
      </c>
      <c r="K11" s="4"/>
    </row>
    <row r="12" spans="1:11" ht="15">
      <c r="A12" t="s">
        <v>27</v>
      </c>
      <c r="D12" s="4"/>
      <c r="F12" s="4">
        <v>0</v>
      </c>
      <c r="G12" t="s">
        <v>28</v>
      </c>
      <c r="H12" s="8" t="s">
        <v>11</v>
      </c>
      <c r="I12" s="9"/>
      <c r="J12" s="22" t="e">
        <f t="shared" si="0"/>
        <v>#DIV/0!</v>
      </c>
      <c r="K12" s="4"/>
    </row>
    <row r="13" spans="1:11" ht="15">
      <c r="A13" t="s">
        <v>29</v>
      </c>
      <c r="D13" s="4" t="s">
        <v>11</v>
      </c>
      <c r="F13" s="4">
        <v>0</v>
      </c>
      <c r="G13" t="s">
        <v>30</v>
      </c>
      <c r="H13" s="8"/>
      <c r="I13" s="9"/>
      <c r="J13" s="22" t="e">
        <f t="shared" si="0"/>
        <v>#DIV/0!</v>
      </c>
      <c r="K13" s="4"/>
    </row>
    <row r="14" spans="1:11" ht="15">
      <c r="A14" t="s">
        <v>31</v>
      </c>
      <c r="D14" s="11">
        <v>40000</v>
      </c>
      <c r="F14" s="4">
        <v>0</v>
      </c>
      <c r="G14" t="s">
        <v>32</v>
      </c>
      <c r="H14" s="8"/>
      <c r="I14" s="9"/>
      <c r="J14" s="22" t="e">
        <f t="shared" si="0"/>
        <v>#DIV/0!</v>
      </c>
      <c r="K14" s="4"/>
    </row>
    <row r="15" spans="1:11" ht="15">
      <c r="A15" t="s">
        <v>33</v>
      </c>
      <c r="D15" s="12"/>
      <c r="F15" s="4">
        <v>0</v>
      </c>
      <c r="G15" t="s">
        <v>34</v>
      </c>
      <c r="H15" s="8"/>
      <c r="I15" s="9"/>
      <c r="J15" s="22" t="e">
        <f t="shared" si="0"/>
        <v>#DIV/0!</v>
      </c>
      <c r="K15" s="4"/>
    </row>
    <row r="16" spans="6:11" ht="15">
      <c r="F16" s="13">
        <v>0</v>
      </c>
      <c r="G16" t="s">
        <v>35</v>
      </c>
      <c r="H16" s="14"/>
      <c r="I16" s="15"/>
      <c r="J16" t="e">
        <f t="shared" si="0"/>
        <v>#DIV/0!</v>
      </c>
      <c r="K16" s="13"/>
    </row>
    <row r="17" ht="15">
      <c r="J17" t="s">
        <v>11</v>
      </c>
    </row>
    <row r="18" spans="6:10" ht="15">
      <c r="F18">
        <f>SUM(F7:F16)</f>
        <v>0</v>
      </c>
      <c r="H18" s="21" t="e">
        <f>$D$12/$F$18</f>
        <v>#DIV/0!</v>
      </c>
      <c r="I18" t="s">
        <v>11</v>
      </c>
      <c r="J18" s="7" t="s">
        <v>11</v>
      </c>
    </row>
    <row r="20" spans="1:4" ht="15.75">
      <c r="A20" s="2" t="s">
        <v>36</v>
      </c>
      <c r="B20" s="2"/>
      <c r="C20" s="2"/>
      <c r="D20" s="2"/>
    </row>
    <row r="22" spans="1:4" ht="15.75">
      <c r="A22" s="2" t="s">
        <v>37</v>
      </c>
      <c r="B22" s="2"/>
      <c r="D22" t="s">
        <v>38</v>
      </c>
    </row>
    <row r="23" spans="1:6" ht="15.75">
      <c r="A23" s="2"/>
      <c r="B23" s="2"/>
      <c r="D23" t="s">
        <v>39</v>
      </c>
      <c r="F23" s="16" t="s">
        <v>11</v>
      </c>
    </row>
    <row r="25" spans="1:6" ht="15">
      <c r="A25" s="20" t="s">
        <v>40</v>
      </c>
      <c r="B25" s="20" t="s">
        <v>6</v>
      </c>
      <c r="D25" s="20" t="s">
        <v>41</v>
      </c>
      <c r="F25" s="20" t="s">
        <v>42</v>
      </c>
    </row>
    <row r="26" spans="1:6" ht="15">
      <c r="A26" s="20" t="s">
        <v>12</v>
      </c>
      <c r="B26" s="20" t="s">
        <v>13</v>
      </c>
      <c r="D26" s="20" t="s">
        <v>43</v>
      </c>
      <c r="F26" s="20" t="s">
        <v>44</v>
      </c>
    </row>
    <row r="28" spans="1:6" ht="15">
      <c r="A28">
        <f>$F$7</f>
        <v>0</v>
      </c>
      <c r="B28" t="s">
        <v>18</v>
      </c>
      <c r="D28" s="17">
        <v>73008</v>
      </c>
      <c r="F28" s="17">
        <f>A28*D28</f>
        <v>0</v>
      </c>
    </row>
    <row r="29" spans="1:6" ht="15">
      <c r="A29">
        <f>$F$8+$F$9</f>
        <v>0</v>
      </c>
      <c r="B29" t="s">
        <v>45</v>
      </c>
      <c r="D29" s="17">
        <v>80870</v>
      </c>
      <c r="F29" s="17">
        <f>A29*D29</f>
        <v>0</v>
      </c>
    </row>
    <row r="30" spans="1:6" ht="15">
      <c r="A30">
        <f>$F$10+$F$11+$F$12</f>
        <v>0</v>
      </c>
      <c r="B30" t="s">
        <v>46</v>
      </c>
      <c r="D30" s="17">
        <v>96595</v>
      </c>
      <c r="F30" s="17">
        <f>A30*D30</f>
        <v>0</v>
      </c>
    </row>
    <row r="31" spans="1:6" ht="15">
      <c r="A31">
        <f>$F$13+$F$14+$F$15</f>
        <v>0</v>
      </c>
      <c r="B31" t="s">
        <v>47</v>
      </c>
      <c r="D31" s="17">
        <v>119059</v>
      </c>
      <c r="F31" s="17">
        <f>A31*D31</f>
        <v>0</v>
      </c>
    </row>
    <row r="32" spans="1:6" ht="15">
      <c r="A32">
        <f>$F$16</f>
        <v>0</v>
      </c>
      <c r="B32" t="s">
        <v>48</v>
      </c>
      <c r="D32" s="17">
        <v>141984</v>
      </c>
      <c r="F32" s="17">
        <f>A32*D32</f>
        <v>0</v>
      </c>
    </row>
    <row r="33" ht="15">
      <c r="F33" s="17"/>
    </row>
    <row r="34" spans="1:6" ht="15">
      <c r="A34">
        <f>SUM(A28:A31)</f>
        <v>0</v>
      </c>
      <c r="D34" t="s">
        <v>44</v>
      </c>
      <c r="F34" s="17">
        <f>SUM(F28:F32)</f>
        <v>0</v>
      </c>
    </row>
    <row r="35" ht="15">
      <c r="F35" s="17"/>
    </row>
    <row r="36" spans="4:6" ht="15">
      <c r="D36" t="s">
        <v>49</v>
      </c>
      <c r="F36" s="17">
        <f>$D$15</f>
        <v>0</v>
      </c>
    </row>
    <row r="38" spans="1:4" ht="15.75">
      <c r="A38" s="2" t="s">
        <v>50</v>
      </c>
      <c r="B38" s="2"/>
      <c r="C38" s="2"/>
      <c r="D38" s="2"/>
    </row>
    <row r="40" spans="1:8" ht="15">
      <c r="A40" s="20" t="s">
        <v>51</v>
      </c>
      <c r="B40" s="20" t="s">
        <v>6</v>
      </c>
      <c r="F40" s="20" t="s">
        <v>52</v>
      </c>
      <c r="G40" s="20" t="s">
        <v>53</v>
      </c>
      <c r="H40" s="20" t="s">
        <v>54</v>
      </c>
    </row>
    <row r="41" spans="1:9" ht="15">
      <c r="A41" s="20" t="s">
        <v>14</v>
      </c>
      <c r="B41" s="20" t="s">
        <v>13</v>
      </c>
      <c r="D41" t="s">
        <v>55</v>
      </c>
      <c r="F41" s="20" t="s">
        <v>56</v>
      </c>
      <c r="G41" s="20" t="s">
        <v>15</v>
      </c>
      <c r="H41" s="20" t="s">
        <v>15</v>
      </c>
      <c r="I41" t="s">
        <v>57</v>
      </c>
    </row>
    <row r="42" spans="1:9" ht="15">
      <c r="A42">
        <v>1</v>
      </c>
      <c r="B42" t="s">
        <v>18</v>
      </c>
      <c r="D42">
        <f>(+$D$14*0.7)*0.3/12</f>
        <v>700</v>
      </c>
      <c r="F42" s="3">
        <v>50</v>
      </c>
      <c r="G42">
        <f>D42-F42</f>
        <v>650</v>
      </c>
      <c r="H42" s="3"/>
      <c r="I42" s="17">
        <f>G42-H42</f>
        <v>650</v>
      </c>
    </row>
    <row r="43" spans="1:9" ht="15">
      <c r="A43">
        <v>1.5</v>
      </c>
      <c r="B43" t="s">
        <v>58</v>
      </c>
      <c r="D43">
        <f>(+$D$14*0.75)*0.3/12</f>
        <v>750</v>
      </c>
      <c r="F43" s="4">
        <v>100</v>
      </c>
      <c r="G43">
        <f>D43-F43</f>
        <v>650</v>
      </c>
      <c r="H43" s="4"/>
      <c r="I43" s="17">
        <f>G43-H43</f>
        <v>650</v>
      </c>
    </row>
    <row r="44" spans="1:9" ht="15">
      <c r="A44">
        <v>3</v>
      </c>
      <c r="B44" t="s">
        <v>59</v>
      </c>
      <c r="D44">
        <f>(+$D$14*0.9)*0.3/12</f>
        <v>900</v>
      </c>
      <c r="F44" s="4">
        <v>150</v>
      </c>
      <c r="G44">
        <f>D44-F44</f>
        <v>750</v>
      </c>
      <c r="H44" s="4"/>
      <c r="I44" s="17">
        <f>G44-H44</f>
        <v>750</v>
      </c>
    </row>
    <row r="45" spans="1:9" ht="15">
      <c r="A45">
        <v>4.5</v>
      </c>
      <c r="B45" t="s">
        <v>60</v>
      </c>
      <c r="D45">
        <f>(+$D$14*1.04)*0.3/12</f>
        <v>1040</v>
      </c>
      <c r="F45" s="4"/>
      <c r="G45">
        <f>D45-F45</f>
        <v>1040</v>
      </c>
      <c r="H45" s="4"/>
      <c r="I45" s="17">
        <f>G45-H45</f>
        <v>1040</v>
      </c>
    </row>
    <row r="46" spans="1:9" ht="15">
      <c r="A46">
        <v>6</v>
      </c>
      <c r="B46" t="s">
        <v>48</v>
      </c>
      <c r="D46">
        <f>(+$D$14*1.16)*0.3/12</f>
        <v>1160</v>
      </c>
      <c r="F46" s="13"/>
      <c r="G46">
        <f>D46-F46</f>
        <v>1160</v>
      </c>
      <c r="H46" s="13"/>
      <c r="I46" s="17">
        <f>G46-H46</f>
        <v>1160</v>
      </c>
    </row>
    <row r="50" spans="1:2" ht="15.75">
      <c r="A50" s="2" t="s">
        <v>61</v>
      </c>
      <c r="B50" s="2"/>
    </row>
    <row r="52" ht="15">
      <c r="A52" t="s">
        <v>62</v>
      </c>
    </row>
    <row r="54" spans="1:9" ht="15">
      <c r="A54" t="s">
        <v>63</v>
      </c>
      <c r="D54" s="17">
        <f>$D$15</f>
        <v>0</v>
      </c>
      <c r="I54" s="17"/>
    </row>
    <row r="55" spans="1:4" ht="15">
      <c r="A55" t="s">
        <v>64</v>
      </c>
      <c r="D55" s="18"/>
    </row>
    <row r="56" ht="15">
      <c r="D56" s="17"/>
    </row>
    <row r="57" spans="1:4" ht="15">
      <c r="A57" t="s">
        <v>65</v>
      </c>
      <c r="D57" s="17">
        <f>SUM(D54:D56)</f>
        <v>0</v>
      </c>
    </row>
    <row r="58" ht="15">
      <c r="D58" s="17"/>
    </row>
    <row r="59" spans="1:4" ht="15">
      <c r="A59" t="s">
        <v>66</v>
      </c>
      <c r="D59" s="17"/>
    </row>
    <row r="60" ht="15">
      <c r="D60" s="17"/>
    </row>
    <row r="61" spans="1:4" ht="15">
      <c r="A61" t="s">
        <v>67</v>
      </c>
      <c r="D61" s="19"/>
    </row>
    <row r="62" spans="1:4" ht="15">
      <c r="A62" t="s">
        <v>68</v>
      </c>
      <c r="D62" s="11"/>
    </row>
    <row r="63" spans="1:4" ht="15">
      <c r="A63" t="s">
        <v>69</v>
      </c>
      <c r="D63" s="11"/>
    </row>
    <row r="64" spans="1:4" ht="15">
      <c r="A64" t="s">
        <v>70</v>
      </c>
      <c r="D64" s="11"/>
    </row>
    <row r="65" spans="1:4" ht="15">
      <c r="A65" t="s">
        <v>71</v>
      </c>
      <c r="D65" s="11"/>
    </row>
    <row r="66" spans="1:4" ht="15">
      <c r="A66" t="s">
        <v>72</v>
      </c>
      <c r="D66" s="11"/>
    </row>
    <row r="67" spans="1:4" ht="15">
      <c r="A67" t="s">
        <v>73</v>
      </c>
      <c r="D67" s="12"/>
    </row>
    <row r="68" ht="15">
      <c r="D68" s="10"/>
    </row>
    <row r="69" spans="1:4" ht="15">
      <c r="A69" t="s">
        <v>74</v>
      </c>
      <c r="D69" s="17">
        <f>SUM(D61:D68)</f>
        <v>0</v>
      </c>
    </row>
  </sheetData>
  <sheetProtection password="CC29" sheet="1" objects="1" scenarios="1"/>
  <printOptions/>
  <pageMargins left="0.5" right="0.5" top="0.5" bottom="0.5" header="0.5" footer="0.25"/>
  <pageSetup fitToHeight="1" fitToWidth="1" horizontalDpi="600" verticalDpi="600" orientation="portrait" scale="59" r:id="rId1"/>
  <headerFooter alignWithMargins="0">
    <oddFooter>&amp;L&amp;"Arial,Bold"New Construction Forward Product Pre-Review Worksheet&amp;R&amp;"Arial,Bold"Form 4615  03/01  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Fannie 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Construction Product Line for Market Rate Housing, Pre-Preview Worksheet</dc:title>
  <dc:subject/>
  <dc:creator>Fannie Mae</dc:creator>
  <cp:keywords/>
  <dc:description/>
  <cp:lastModifiedBy>User</cp:lastModifiedBy>
  <cp:lastPrinted>2001-03-26T22:26:27Z</cp:lastPrinted>
  <dcterms:created xsi:type="dcterms:W3CDTF">1998-05-13T21:57:49Z</dcterms:created>
  <dcterms:modified xsi:type="dcterms:W3CDTF">2003-12-19T16:33:51Z</dcterms:modified>
  <cp:category/>
  <cp:version/>
  <cp:contentType/>
  <cp:contentStatus/>
</cp:coreProperties>
</file>